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D:\22_23\orario\"/>
    </mc:Choice>
  </mc:AlternateContent>
  <xr:revisionPtr revIDLastSave="0" documentId="13_ncr:1_{CAE77B65-97B9-4EB8-B70D-A0744FFDA9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UOLA SECONDARIA (8)" sheetId="347" r:id="rId1"/>
  </sheets>
  <definedNames>
    <definedName name="_xlnm.Print_Area" localSheetId="0">'SCUOLA SECONDARIA (8)'!$B$1:$P$53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2" i="347" l="1"/>
  <c r="AG53" i="347"/>
  <c r="AG51" i="347"/>
  <c r="AG50" i="347"/>
  <c r="AG49" i="347"/>
  <c r="AG48" i="347"/>
  <c r="AG47" i="347"/>
  <c r="AG46" i="347"/>
  <c r="AG45" i="347"/>
  <c r="AG44" i="347"/>
  <c r="AG43" i="347"/>
  <c r="AG41" i="347"/>
  <c r="AG40" i="347"/>
  <c r="AG39" i="347"/>
  <c r="AG37" i="347"/>
  <c r="AG36" i="347"/>
  <c r="AG35" i="347"/>
  <c r="AG34" i="347"/>
  <c r="AG33" i="347"/>
  <c r="AG31" i="347"/>
  <c r="AG30" i="347"/>
  <c r="AG29" i="347"/>
  <c r="AG28" i="347"/>
  <c r="AG27" i="347"/>
  <c r="AG25" i="347"/>
  <c r="AG22" i="347"/>
  <c r="AG21" i="347"/>
  <c r="AG20" i="347"/>
  <c r="AG19" i="347"/>
  <c r="AG16" i="347"/>
  <c r="AG14" i="347"/>
  <c r="AG13" i="347"/>
  <c r="AG12" i="347"/>
  <c r="AG11" i="347"/>
  <c r="AG8" i="347"/>
  <c r="AG7" i="347"/>
  <c r="AG9" i="347"/>
  <c r="AG10" i="347"/>
  <c r="AG15" i="347"/>
  <c r="AG17" i="347"/>
  <c r="AG18" i="347"/>
  <c r="AG23" i="347"/>
  <c r="AG24" i="347"/>
  <c r="AG26" i="347"/>
  <c r="AG32" i="347"/>
  <c r="AG38" i="347"/>
  <c r="AG42" i="347"/>
  <c r="E70" i="347"/>
  <c r="F70" i="347"/>
  <c r="G70" i="347"/>
  <c r="H70" i="347"/>
  <c r="I70" i="347"/>
  <c r="J70" i="347"/>
  <c r="K70" i="347"/>
  <c r="L70" i="347"/>
  <c r="M70" i="347"/>
  <c r="N70" i="347"/>
  <c r="O70" i="347"/>
  <c r="P70" i="347"/>
  <c r="S27" i="347"/>
  <c r="T27" i="347"/>
  <c r="U27" i="347"/>
  <c r="V27" i="347"/>
  <c r="W27" i="347"/>
  <c r="X27" i="347"/>
  <c r="Y27" i="347"/>
  <c r="Z27" i="347"/>
  <c r="AA27" i="347"/>
  <c r="AB27" i="347"/>
  <c r="AC27" i="347"/>
  <c r="AD27" i="347"/>
  <c r="AE27" i="347"/>
  <c r="AF27" i="347"/>
  <c r="AH27" i="347"/>
  <c r="U29" i="347"/>
  <c r="P69" i="347"/>
  <c r="O69" i="347"/>
  <c r="N69" i="347"/>
  <c r="M69" i="347"/>
  <c r="L69" i="347"/>
  <c r="K69" i="347"/>
  <c r="J69" i="347"/>
  <c r="I69" i="347"/>
  <c r="H69" i="347"/>
  <c r="G69" i="347"/>
  <c r="F69" i="347"/>
  <c r="E69" i="347"/>
  <c r="P68" i="347"/>
  <c r="O68" i="347"/>
  <c r="N68" i="347"/>
  <c r="M68" i="347"/>
  <c r="L68" i="347"/>
  <c r="K68" i="347"/>
  <c r="J68" i="347"/>
  <c r="I68" i="347"/>
  <c r="H68" i="347"/>
  <c r="G68" i="347"/>
  <c r="F68" i="347"/>
  <c r="E68" i="347"/>
  <c r="P67" i="347"/>
  <c r="O67" i="347"/>
  <c r="N67" i="347"/>
  <c r="M67" i="347"/>
  <c r="L67" i="347"/>
  <c r="K67" i="347"/>
  <c r="J67" i="347"/>
  <c r="I67" i="347"/>
  <c r="H67" i="347"/>
  <c r="G67" i="347"/>
  <c r="F67" i="347"/>
  <c r="E67" i="347"/>
  <c r="P66" i="347"/>
  <c r="O66" i="347"/>
  <c r="N66" i="347"/>
  <c r="M66" i="347"/>
  <c r="L66" i="347"/>
  <c r="K66" i="347"/>
  <c r="J66" i="347"/>
  <c r="I66" i="347"/>
  <c r="H66" i="347"/>
  <c r="G66" i="347"/>
  <c r="F66" i="347"/>
  <c r="E66" i="347"/>
  <c r="P65" i="347"/>
  <c r="O65" i="347"/>
  <c r="N65" i="347"/>
  <c r="M65" i="347"/>
  <c r="L65" i="347"/>
  <c r="K65" i="347"/>
  <c r="J65" i="347"/>
  <c r="I65" i="347"/>
  <c r="H65" i="347"/>
  <c r="G65" i="347"/>
  <c r="F65" i="347"/>
  <c r="E65" i="347"/>
  <c r="P64" i="347"/>
  <c r="O64" i="347"/>
  <c r="N64" i="347"/>
  <c r="M64" i="347"/>
  <c r="L64" i="347"/>
  <c r="K64" i="347"/>
  <c r="J64" i="347"/>
  <c r="I64" i="347"/>
  <c r="H64" i="347"/>
  <c r="G64" i="347"/>
  <c r="F64" i="347"/>
  <c r="E64" i="347"/>
  <c r="P63" i="347"/>
  <c r="O63" i="347"/>
  <c r="N63" i="347"/>
  <c r="M63" i="347"/>
  <c r="L63" i="347"/>
  <c r="K63" i="347"/>
  <c r="J63" i="347"/>
  <c r="I63" i="347"/>
  <c r="H63" i="347"/>
  <c r="G63" i="347"/>
  <c r="F63" i="347"/>
  <c r="E63" i="347"/>
  <c r="P62" i="347"/>
  <c r="O62" i="347"/>
  <c r="N62" i="347"/>
  <c r="M62" i="347"/>
  <c r="L62" i="347"/>
  <c r="K62" i="347"/>
  <c r="J62" i="347"/>
  <c r="I62" i="347"/>
  <c r="H62" i="347"/>
  <c r="G62" i="347"/>
  <c r="F62" i="347"/>
  <c r="E62" i="347"/>
  <c r="P61" i="347"/>
  <c r="O61" i="347"/>
  <c r="N61" i="347"/>
  <c r="M61" i="347"/>
  <c r="L61" i="347"/>
  <c r="K61" i="347"/>
  <c r="J61" i="347"/>
  <c r="I61" i="347"/>
  <c r="H61" i="347"/>
  <c r="G61" i="347"/>
  <c r="F61" i="347"/>
  <c r="E61" i="347"/>
  <c r="P60" i="347"/>
  <c r="O60" i="347"/>
  <c r="N60" i="347"/>
  <c r="M60" i="347"/>
  <c r="L60" i="347"/>
  <c r="K60" i="347"/>
  <c r="J60" i="347"/>
  <c r="I60" i="347"/>
  <c r="H60" i="347"/>
  <c r="G60" i="347"/>
  <c r="F60" i="347"/>
  <c r="E60" i="347"/>
  <c r="P59" i="347"/>
  <c r="O59" i="347"/>
  <c r="N59" i="347"/>
  <c r="M59" i="347"/>
  <c r="L59" i="347"/>
  <c r="K59" i="347"/>
  <c r="J59" i="347"/>
  <c r="I59" i="347"/>
  <c r="H59" i="347"/>
  <c r="G59" i="347"/>
  <c r="F59" i="347"/>
  <c r="E59" i="347"/>
  <c r="P58" i="347"/>
  <c r="O58" i="347"/>
  <c r="N58" i="347"/>
  <c r="M58" i="347"/>
  <c r="L58" i="347"/>
  <c r="K58" i="347"/>
  <c r="J58" i="347"/>
  <c r="I58" i="347"/>
  <c r="H58" i="347"/>
  <c r="G58" i="347"/>
  <c r="F58" i="347"/>
  <c r="E58" i="347"/>
  <c r="P57" i="347"/>
  <c r="O57" i="347"/>
  <c r="N57" i="347"/>
  <c r="M57" i="347"/>
  <c r="L57" i="347"/>
  <c r="K57" i="347"/>
  <c r="J57" i="347"/>
  <c r="I57" i="347"/>
  <c r="H57" i="347"/>
  <c r="G57" i="347"/>
  <c r="F57" i="347"/>
  <c r="E57" i="347"/>
  <c r="P56" i="347"/>
  <c r="O56" i="347"/>
  <c r="N56" i="347"/>
  <c r="M56" i="347"/>
  <c r="L56" i="347"/>
  <c r="K56" i="347"/>
  <c r="J56" i="347"/>
  <c r="I56" i="347"/>
  <c r="H56" i="347"/>
  <c r="G56" i="347"/>
  <c r="F56" i="347"/>
  <c r="E56" i="347"/>
  <c r="AH53" i="347"/>
  <c r="AF53" i="347"/>
  <c r="AE53" i="347"/>
  <c r="AD53" i="347"/>
  <c r="AC53" i="347"/>
  <c r="AB53" i="347"/>
  <c r="AA53" i="347"/>
  <c r="Z53" i="347"/>
  <c r="Y53" i="347"/>
  <c r="X53" i="347"/>
  <c r="W53" i="347"/>
  <c r="V53" i="347"/>
  <c r="U53" i="347"/>
  <c r="T53" i="347"/>
  <c r="S53" i="347"/>
  <c r="AH52" i="347"/>
  <c r="AF52" i="347"/>
  <c r="AE52" i="347"/>
  <c r="AD52" i="347"/>
  <c r="AC52" i="347"/>
  <c r="AB52" i="347"/>
  <c r="AA52" i="347"/>
  <c r="Z52" i="347"/>
  <c r="Y52" i="347"/>
  <c r="X52" i="347"/>
  <c r="W52" i="347"/>
  <c r="V52" i="347"/>
  <c r="U52" i="347"/>
  <c r="T52" i="347"/>
  <c r="S52" i="347"/>
  <c r="AH51" i="347"/>
  <c r="AF51" i="347"/>
  <c r="AE51" i="347"/>
  <c r="AD51" i="347"/>
  <c r="AC51" i="347"/>
  <c r="AB51" i="347"/>
  <c r="AA51" i="347"/>
  <c r="Z51" i="347"/>
  <c r="Y51" i="347"/>
  <c r="X51" i="347"/>
  <c r="W51" i="347"/>
  <c r="V51" i="347"/>
  <c r="U51" i="347"/>
  <c r="T51" i="347"/>
  <c r="S51" i="347"/>
  <c r="AH50" i="347"/>
  <c r="AF50" i="347"/>
  <c r="AE50" i="347"/>
  <c r="AD50" i="347"/>
  <c r="AC50" i="347"/>
  <c r="AB50" i="347"/>
  <c r="AA50" i="347"/>
  <c r="Z50" i="347"/>
  <c r="Y50" i="347"/>
  <c r="X50" i="347"/>
  <c r="W50" i="347"/>
  <c r="V50" i="347"/>
  <c r="U50" i="347"/>
  <c r="T50" i="347"/>
  <c r="S50" i="347"/>
  <c r="AH49" i="347"/>
  <c r="AF49" i="347"/>
  <c r="AE49" i="347"/>
  <c r="AD49" i="347"/>
  <c r="AC49" i="347"/>
  <c r="AB49" i="347"/>
  <c r="AA49" i="347"/>
  <c r="Z49" i="347"/>
  <c r="Y49" i="347"/>
  <c r="X49" i="347"/>
  <c r="W49" i="347"/>
  <c r="V49" i="347"/>
  <c r="U49" i="347"/>
  <c r="T49" i="347"/>
  <c r="S49" i="347"/>
  <c r="AH48" i="347"/>
  <c r="AF48" i="347"/>
  <c r="AE48" i="347"/>
  <c r="AD48" i="347"/>
  <c r="AC48" i="347"/>
  <c r="AB48" i="347"/>
  <c r="AA48" i="347"/>
  <c r="Z48" i="347"/>
  <c r="Y48" i="347"/>
  <c r="X48" i="347"/>
  <c r="W48" i="347"/>
  <c r="V48" i="347"/>
  <c r="U48" i="347"/>
  <c r="T48" i="347"/>
  <c r="S48" i="347"/>
  <c r="AH47" i="347"/>
  <c r="AF47" i="347"/>
  <c r="AE47" i="347"/>
  <c r="AD47" i="347"/>
  <c r="AC47" i="347"/>
  <c r="AB47" i="347"/>
  <c r="AA47" i="347"/>
  <c r="Z47" i="347"/>
  <c r="Y47" i="347"/>
  <c r="X47" i="347"/>
  <c r="W47" i="347"/>
  <c r="V47" i="347"/>
  <c r="U47" i="347"/>
  <c r="T47" i="347"/>
  <c r="S47" i="347"/>
  <c r="AH46" i="347"/>
  <c r="AF46" i="347"/>
  <c r="AE46" i="347"/>
  <c r="AD46" i="347"/>
  <c r="AC46" i="347"/>
  <c r="AB46" i="347"/>
  <c r="AA46" i="347"/>
  <c r="Z46" i="347"/>
  <c r="Y46" i="347"/>
  <c r="X46" i="347"/>
  <c r="W46" i="347"/>
  <c r="V46" i="347"/>
  <c r="U46" i="347"/>
  <c r="T46" i="347"/>
  <c r="S46" i="347"/>
  <c r="AH45" i="347"/>
  <c r="AF45" i="347"/>
  <c r="AE45" i="347"/>
  <c r="AD45" i="347"/>
  <c r="AC45" i="347"/>
  <c r="AB45" i="347"/>
  <c r="AA45" i="347"/>
  <c r="Z45" i="347"/>
  <c r="Y45" i="347"/>
  <c r="X45" i="347"/>
  <c r="W45" i="347"/>
  <c r="V45" i="347"/>
  <c r="U45" i="347"/>
  <c r="T45" i="347"/>
  <c r="S45" i="347"/>
  <c r="AH44" i="347"/>
  <c r="AF44" i="347"/>
  <c r="AE44" i="347"/>
  <c r="AD44" i="347"/>
  <c r="AC44" i="347"/>
  <c r="AB44" i="347"/>
  <c r="AA44" i="347"/>
  <c r="Z44" i="347"/>
  <c r="Y44" i="347"/>
  <c r="X44" i="347"/>
  <c r="W44" i="347"/>
  <c r="V44" i="347"/>
  <c r="U44" i="347"/>
  <c r="T44" i="347"/>
  <c r="S44" i="347"/>
  <c r="AH43" i="347"/>
  <c r="AF43" i="347"/>
  <c r="AE43" i="347"/>
  <c r="AD43" i="347"/>
  <c r="AC43" i="347"/>
  <c r="AB43" i="347"/>
  <c r="AA43" i="347"/>
  <c r="Z43" i="347"/>
  <c r="Y43" i="347"/>
  <c r="X43" i="347"/>
  <c r="W43" i="347"/>
  <c r="V43" i="347"/>
  <c r="U43" i="347"/>
  <c r="T43" i="347"/>
  <c r="S43" i="347"/>
  <c r="AH42" i="347"/>
  <c r="AF42" i="347"/>
  <c r="AE42" i="347"/>
  <c r="AD42" i="347"/>
  <c r="AC42" i="347"/>
  <c r="AB42" i="347"/>
  <c r="AA42" i="347"/>
  <c r="Z42" i="347"/>
  <c r="Y42" i="347"/>
  <c r="X42" i="347"/>
  <c r="W42" i="347"/>
  <c r="V42" i="347"/>
  <c r="U42" i="347"/>
  <c r="T42" i="347"/>
  <c r="S42" i="347"/>
  <c r="AH41" i="347"/>
  <c r="AF41" i="347"/>
  <c r="AE41" i="347"/>
  <c r="AD41" i="347"/>
  <c r="AC41" i="347"/>
  <c r="AB41" i="347"/>
  <c r="AA41" i="347"/>
  <c r="Z41" i="347"/>
  <c r="Y41" i="347"/>
  <c r="X41" i="347"/>
  <c r="W41" i="347"/>
  <c r="V41" i="347"/>
  <c r="U41" i="347"/>
  <c r="T41" i="347"/>
  <c r="S41" i="347"/>
  <c r="AH40" i="347"/>
  <c r="AF40" i="347"/>
  <c r="AE40" i="347"/>
  <c r="AD40" i="347"/>
  <c r="AC40" i="347"/>
  <c r="AB40" i="347"/>
  <c r="AA40" i="347"/>
  <c r="Z40" i="347"/>
  <c r="Y40" i="347"/>
  <c r="X40" i="347"/>
  <c r="W40" i="347"/>
  <c r="V40" i="347"/>
  <c r="U40" i="347"/>
  <c r="T40" i="347"/>
  <c r="S40" i="347"/>
  <c r="AH39" i="347"/>
  <c r="AF39" i="347"/>
  <c r="AE39" i="347"/>
  <c r="AD39" i="347"/>
  <c r="AC39" i="347"/>
  <c r="AB39" i="347"/>
  <c r="AA39" i="347"/>
  <c r="Z39" i="347"/>
  <c r="Y39" i="347"/>
  <c r="X39" i="347"/>
  <c r="W39" i="347"/>
  <c r="V39" i="347"/>
  <c r="U39" i="347"/>
  <c r="T39" i="347"/>
  <c r="S39" i="347"/>
  <c r="AH38" i="347"/>
  <c r="AF38" i="347"/>
  <c r="AE38" i="347"/>
  <c r="AD38" i="347"/>
  <c r="AC38" i="347"/>
  <c r="AB38" i="347"/>
  <c r="AA38" i="347"/>
  <c r="Z38" i="347"/>
  <c r="Y38" i="347"/>
  <c r="X38" i="347"/>
  <c r="W38" i="347"/>
  <c r="V38" i="347"/>
  <c r="U38" i="347"/>
  <c r="T38" i="347"/>
  <c r="S38" i="347"/>
  <c r="AH37" i="347"/>
  <c r="AF37" i="347"/>
  <c r="AE37" i="347"/>
  <c r="AD37" i="347"/>
  <c r="AC37" i="347"/>
  <c r="AB37" i="347"/>
  <c r="AA37" i="347"/>
  <c r="Z37" i="347"/>
  <c r="Y37" i="347"/>
  <c r="X37" i="347"/>
  <c r="W37" i="347"/>
  <c r="V37" i="347"/>
  <c r="U37" i="347"/>
  <c r="T37" i="347"/>
  <c r="S37" i="347"/>
  <c r="AH36" i="347"/>
  <c r="AF36" i="347"/>
  <c r="AE36" i="347"/>
  <c r="AD36" i="347"/>
  <c r="AC36" i="347"/>
  <c r="AB36" i="347"/>
  <c r="AA36" i="347"/>
  <c r="Z36" i="347"/>
  <c r="Y36" i="347"/>
  <c r="X36" i="347"/>
  <c r="W36" i="347"/>
  <c r="V36" i="347"/>
  <c r="U36" i="347"/>
  <c r="T36" i="347"/>
  <c r="S36" i="347"/>
  <c r="AH35" i="347"/>
  <c r="AF35" i="347"/>
  <c r="AE35" i="347"/>
  <c r="AD35" i="347"/>
  <c r="AC35" i="347"/>
  <c r="AB35" i="347"/>
  <c r="AA35" i="347"/>
  <c r="Z35" i="347"/>
  <c r="Y35" i="347"/>
  <c r="X35" i="347"/>
  <c r="W35" i="347"/>
  <c r="V35" i="347"/>
  <c r="U35" i="347"/>
  <c r="T35" i="347"/>
  <c r="S35" i="347"/>
  <c r="AH34" i="347"/>
  <c r="AF34" i="347"/>
  <c r="AE34" i="347"/>
  <c r="AD34" i="347"/>
  <c r="AC34" i="347"/>
  <c r="AB34" i="347"/>
  <c r="AA34" i="347"/>
  <c r="Z34" i="347"/>
  <c r="Y34" i="347"/>
  <c r="X34" i="347"/>
  <c r="W34" i="347"/>
  <c r="V34" i="347"/>
  <c r="U34" i="347"/>
  <c r="T34" i="347"/>
  <c r="S34" i="347"/>
  <c r="AH33" i="347"/>
  <c r="AF33" i="347"/>
  <c r="AE33" i="347"/>
  <c r="AD33" i="347"/>
  <c r="AC33" i="347"/>
  <c r="AB33" i="347"/>
  <c r="AA33" i="347"/>
  <c r="Z33" i="347"/>
  <c r="Y33" i="347"/>
  <c r="X33" i="347"/>
  <c r="W33" i="347"/>
  <c r="V33" i="347"/>
  <c r="U33" i="347"/>
  <c r="T33" i="347"/>
  <c r="S33" i="347"/>
  <c r="AH32" i="347"/>
  <c r="AF32" i="347"/>
  <c r="AE32" i="347"/>
  <c r="AD32" i="347"/>
  <c r="AC32" i="347"/>
  <c r="AB32" i="347"/>
  <c r="AA32" i="347"/>
  <c r="Z32" i="347"/>
  <c r="Y32" i="347"/>
  <c r="X32" i="347"/>
  <c r="W32" i="347"/>
  <c r="V32" i="347"/>
  <c r="U32" i="347"/>
  <c r="T32" i="347"/>
  <c r="S32" i="347"/>
  <c r="AH31" i="347"/>
  <c r="AF31" i="347"/>
  <c r="AE31" i="347"/>
  <c r="AD31" i="347"/>
  <c r="AC31" i="347"/>
  <c r="AB31" i="347"/>
  <c r="AA31" i="347"/>
  <c r="Z31" i="347"/>
  <c r="Y31" i="347"/>
  <c r="X31" i="347"/>
  <c r="W31" i="347"/>
  <c r="V31" i="347"/>
  <c r="U31" i="347"/>
  <c r="T31" i="347"/>
  <c r="S31" i="347"/>
  <c r="AH30" i="347"/>
  <c r="AF30" i="347"/>
  <c r="AE30" i="347"/>
  <c r="AD30" i="347"/>
  <c r="AC30" i="347"/>
  <c r="AB30" i="347"/>
  <c r="AA30" i="347"/>
  <c r="Z30" i="347"/>
  <c r="Y30" i="347"/>
  <c r="X30" i="347"/>
  <c r="W30" i="347"/>
  <c r="V30" i="347"/>
  <c r="U30" i="347"/>
  <c r="T30" i="347"/>
  <c r="S30" i="347"/>
  <c r="AH29" i="347"/>
  <c r="AF29" i="347"/>
  <c r="AE29" i="347"/>
  <c r="AD29" i="347"/>
  <c r="AC29" i="347"/>
  <c r="AB29" i="347"/>
  <c r="AA29" i="347"/>
  <c r="Z29" i="347"/>
  <c r="Y29" i="347"/>
  <c r="X29" i="347"/>
  <c r="W29" i="347"/>
  <c r="V29" i="347"/>
  <c r="T29" i="347"/>
  <c r="S29" i="347"/>
  <c r="AH28" i="347"/>
  <c r="AF28" i="347"/>
  <c r="AE28" i="347"/>
  <c r="AD28" i="347"/>
  <c r="AC28" i="347"/>
  <c r="AB28" i="347"/>
  <c r="AA28" i="347"/>
  <c r="Z28" i="347"/>
  <c r="Y28" i="347"/>
  <c r="X28" i="347"/>
  <c r="W28" i="347"/>
  <c r="V28" i="347"/>
  <c r="U28" i="347"/>
  <c r="T28" i="347"/>
  <c r="S28" i="347"/>
  <c r="AH26" i="347"/>
  <c r="AF26" i="347"/>
  <c r="AE26" i="347"/>
  <c r="AD26" i="347"/>
  <c r="AC26" i="347"/>
  <c r="AB26" i="347"/>
  <c r="AA26" i="347"/>
  <c r="Z26" i="347"/>
  <c r="Y26" i="347"/>
  <c r="X26" i="347"/>
  <c r="W26" i="347"/>
  <c r="V26" i="347"/>
  <c r="U26" i="347"/>
  <c r="T26" i="347"/>
  <c r="S26" i="347"/>
  <c r="AH25" i="347"/>
  <c r="AF25" i="347"/>
  <c r="AE25" i="347"/>
  <c r="AD25" i="347"/>
  <c r="AC25" i="347"/>
  <c r="AB25" i="347"/>
  <c r="AA25" i="347"/>
  <c r="Z25" i="347"/>
  <c r="Y25" i="347"/>
  <c r="X25" i="347"/>
  <c r="W25" i="347"/>
  <c r="V25" i="347"/>
  <c r="U25" i="347"/>
  <c r="T25" i="347"/>
  <c r="S25" i="347"/>
  <c r="AH24" i="347"/>
  <c r="AF24" i="347"/>
  <c r="AE24" i="347"/>
  <c r="AD24" i="347"/>
  <c r="AC24" i="347"/>
  <c r="AB24" i="347"/>
  <c r="AA24" i="347"/>
  <c r="Z24" i="347"/>
  <c r="Y24" i="347"/>
  <c r="X24" i="347"/>
  <c r="W24" i="347"/>
  <c r="V24" i="347"/>
  <c r="U24" i="347"/>
  <c r="T24" i="347"/>
  <c r="S24" i="347"/>
  <c r="AH23" i="347"/>
  <c r="AF23" i="347"/>
  <c r="AE23" i="347"/>
  <c r="AD23" i="347"/>
  <c r="AC23" i="347"/>
  <c r="AB23" i="347"/>
  <c r="AA23" i="347"/>
  <c r="Z23" i="347"/>
  <c r="Y23" i="347"/>
  <c r="X23" i="347"/>
  <c r="W23" i="347"/>
  <c r="V23" i="347"/>
  <c r="U23" i="347"/>
  <c r="T23" i="347"/>
  <c r="S23" i="347"/>
  <c r="AH22" i="347"/>
  <c r="AF22" i="347"/>
  <c r="AE22" i="347"/>
  <c r="AD22" i="347"/>
  <c r="AC22" i="347"/>
  <c r="AB22" i="347"/>
  <c r="AA22" i="347"/>
  <c r="Z22" i="347"/>
  <c r="Y22" i="347"/>
  <c r="X22" i="347"/>
  <c r="W22" i="347"/>
  <c r="V22" i="347"/>
  <c r="U22" i="347"/>
  <c r="T22" i="347"/>
  <c r="S22" i="347"/>
  <c r="AH21" i="347"/>
  <c r="AF21" i="347"/>
  <c r="AE21" i="347"/>
  <c r="AD21" i="347"/>
  <c r="AC21" i="347"/>
  <c r="AB21" i="347"/>
  <c r="AA21" i="347"/>
  <c r="Z21" i="347"/>
  <c r="Y21" i="347"/>
  <c r="X21" i="347"/>
  <c r="W21" i="347"/>
  <c r="V21" i="347"/>
  <c r="U21" i="347"/>
  <c r="T21" i="347"/>
  <c r="S21" i="347"/>
  <c r="AH20" i="347"/>
  <c r="AF20" i="347"/>
  <c r="AE20" i="347"/>
  <c r="AD20" i="347"/>
  <c r="AC20" i="347"/>
  <c r="AB20" i="347"/>
  <c r="AA20" i="347"/>
  <c r="Z20" i="347"/>
  <c r="Y20" i="347"/>
  <c r="X20" i="347"/>
  <c r="W20" i="347"/>
  <c r="V20" i="347"/>
  <c r="U20" i="347"/>
  <c r="T20" i="347"/>
  <c r="S20" i="347"/>
  <c r="AH19" i="347"/>
  <c r="AF19" i="347"/>
  <c r="AE19" i="347"/>
  <c r="AD19" i="347"/>
  <c r="AC19" i="347"/>
  <c r="AB19" i="347"/>
  <c r="AA19" i="347"/>
  <c r="Z19" i="347"/>
  <c r="Y19" i="347"/>
  <c r="X19" i="347"/>
  <c r="W19" i="347"/>
  <c r="V19" i="347"/>
  <c r="U19" i="347"/>
  <c r="T19" i="347"/>
  <c r="S19" i="347"/>
  <c r="AH18" i="347"/>
  <c r="AF18" i="347"/>
  <c r="AE18" i="347"/>
  <c r="AD18" i="347"/>
  <c r="AC18" i="347"/>
  <c r="AB18" i="347"/>
  <c r="AA18" i="347"/>
  <c r="Z18" i="347"/>
  <c r="Y18" i="347"/>
  <c r="X18" i="347"/>
  <c r="W18" i="347"/>
  <c r="V18" i="347"/>
  <c r="U18" i="347"/>
  <c r="T18" i="347"/>
  <c r="S18" i="347"/>
  <c r="AH17" i="347"/>
  <c r="AF17" i="347"/>
  <c r="AE17" i="347"/>
  <c r="AD17" i="347"/>
  <c r="AC17" i="347"/>
  <c r="AB17" i="347"/>
  <c r="AA17" i="347"/>
  <c r="Z17" i="347"/>
  <c r="Y17" i="347"/>
  <c r="X17" i="347"/>
  <c r="W17" i="347"/>
  <c r="V17" i="347"/>
  <c r="U17" i="347"/>
  <c r="T17" i="347"/>
  <c r="S17" i="347"/>
  <c r="AH16" i="347"/>
  <c r="AF16" i="347"/>
  <c r="AE16" i="347"/>
  <c r="AD16" i="347"/>
  <c r="AC16" i="347"/>
  <c r="AB16" i="347"/>
  <c r="AA16" i="347"/>
  <c r="Z16" i="347"/>
  <c r="Y16" i="347"/>
  <c r="X16" i="347"/>
  <c r="W16" i="347"/>
  <c r="V16" i="347"/>
  <c r="U16" i="347"/>
  <c r="T16" i="347"/>
  <c r="S16" i="347"/>
  <c r="AH15" i="347"/>
  <c r="AF15" i="347"/>
  <c r="AE15" i="347"/>
  <c r="AD15" i="347"/>
  <c r="AC15" i="347"/>
  <c r="AB15" i="347"/>
  <c r="AA15" i="347"/>
  <c r="Z15" i="347"/>
  <c r="Y15" i="347"/>
  <c r="X15" i="347"/>
  <c r="W15" i="347"/>
  <c r="V15" i="347"/>
  <c r="U15" i="347"/>
  <c r="T15" i="347"/>
  <c r="S15" i="347"/>
  <c r="AH14" i="347"/>
  <c r="AF14" i="347"/>
  <c r="AE14" i="347"/>
  <c r="AD14" i="347"/>
  <c r="AC14" i="347"/>
  <c r="AB14" i="347"/>
  <c r="AA14" i="347"/>
  <c r="Z14" i="347"/>
  <c r="Y14" i="347"/>
  <c r="X14" i="347"/>
  <c r="W14" i="347"/>
  <c r="V14" i="347"/>
  <c r="U14" i="347"/>
  <c r="T14" i="347"/>
  <c r="S14" i="347"/>
  <c r="AH13" i="347"/>
  <c r="AF13" i="347"/>
  <c r="AE13" i="347"/>
  <c r="AD13" i="347"/>
  <c r="AC13" i="347"/>
  <c r="AB13" i="347"/>
  <c r="AA13" i="347"/>
  <c r="Z13" i="347"/>
  <c r="Y13" i="347"/>
  <c r="X13" i="347"/>
  <c r="W13" i="347"/>
  <c r="V13" i="347"/>
  <c r="U13" i="347"/>
  <c r="T13" i="347"/>
  <c r="S13" i="347"/>
  <c r="AH12" i="347"/>
  <c r="AF12" i="347"/>
  <c r="AE12" i="347"/>
  <c r="AD12" i="347"/>
  <c r="AC12" i="347"/>
  <c r="AB12" i="347"/>
  <c r="AA12" i="347"/>
  <c r="Z12" i="347"/>
  <c r="Y12" i="347"/>
  <c r="X12" i="347"/>
  <c r="W12" i="347"/>
  <c r="V12" i="347"/>
  <c r="U12" i="347"/>
  <c r="T12" i="347"/>
  <c r="S12" i="347"/>
  <c r="AH11" i="347"/>
  <c r="AF11" i="347"/>
  <c r="AE11" i="347"/>
  <c r="AD11" i="347"/>
  <c r="AC11" i="347"/>
  <c r="AB11" i="347"/>
  <c r="AA11" i="347"/>
  <c r="Z11" i="347"/>
  <c r="Y11" i="347"/>
  <c r="X11" i="347"/>
  <c r="W11" i="347"/>
  <c r="V11" i="347"/>
  <c r="U11" i="347"/>
  <c r="T11" i="347"/>
  <c r="S11" i="347"/>
  <c r="AH10" i="347"/>
  <c r="AF10" i="347"/>
  <c r="AE10" i="347"/>
  <c r="AD10" i="347"/>
  <c r="AC10" i="347"/>
  <c r="AB10" i="347"/>
  <c r="AA10" i="347"/>
  <c r="Z10" i="347"/>
  <c r="Y10" i="347"/>
  <c r="X10" i="347"/>
  <c r="W10" i="347"/>
  <c r="V10" i="347"/>
  <c r="U10" i="347"/>
  <c r="T10" i="347"/>
  <c r="S10" i="347"/>
  <c r="AH9" i="347"/>
  <c r="AF9" i="347"/>
  <c r="AE9" i="347"/>
  <c r="AD9" i="347"/>
  <c r="AC9" i="347"/>
  <c r="AB9" i="347"/>
  <c r="AA9" i="347"/>
  <c r="Z9" i="347"/>
  <c r="Y9" i="347"/>
  <c r="X9" i="347"/>
  <c r="W9" i="347"/>
  <c r="V9" i="347"/>
  <c r="U9" i="347"/>
  <c r="T9" i="347"/>
  <c r="S9" i="347"/>
  <c r="AH8" i="347"/>
  <c r="AF8" i="347"/>
  <c r="AE8" i="347"/>
  <c r="AD8" i="347"/>
  <c r="AC8" i="347"/>
  <c r="AB8" i="347"/>
  <c r="AA8" i="347"/>
  <c r="Z8" i="347"/>
  <c r="Y8" i="347"/>
  <c r="X8" i="347"/>
  <c r="W8" i="347"/>
  <c r="V8" i="347"/>
  <c r="U8" i="347"/>
  <c r="T8" i="347"/>
  <c r="S8" i="347"/>
  <c r="AH7" i="347"/>
  <c r="AF7" i="347"/>
  <c r="AE7" i="347"/>
  <c r="AD7" i="347"/>
  <c r="AC7" i="347"/>
  <c r="AB7" i="347"/>
  <c r="AA7" i="347"/>
  <c r="Z7" i="347"/>
  <c r="Y7" i="347"/>
  <c r="X7" i="347"/>
  <c r="W7" i="347"/>
  <c r="V7" i="347"/>
  <c r="U7" i="347"/>
  <c r="T7" i="347"/>
  <c r="S7" i="347"/>
</calcChain>
</file>

<file path=xl/sharedStrings.xml><?xml version="1.0" encoding="utf-8"?>
<sst xmlns="http://schemas.openxmlformats.org/spreadsheetml/2006/main" count="590" uniqueCount="125">
  <si>
    <t>ORA</t>
  </si>
  <si>
    <t>Docente</t>
  </si>
  <si>
    <t>Italiano</t>
  </si>
  <si>
    <t>Matem.</t>
  </si>
  <si>
    <t>Inglese</t>
  </si>
  <si>
    <t>Francese</t>
  </si>
  <si>
    <t>Tecnol.</t>
  </si>
  <si>
    <t>Musica</t>
  </si>
  <si>
    <t>Materia</t>
  </si>
  <si>
    <t>PUCCI</t>
  </si>
  <si>
    <t>FORTINO</t>
  </si>
  <si>
    <t>CATERINA</t>
  </si>
  <si>
    <t>8,00
9,00</t>
  </si>
  <si>
    <t>9,00
10,00</t>
  </si>
  <si>
    <t>10,00
11,00</t>
  </si>
  <si>
    <t>11,00
12,00</t>
  </si>
  <si>
    <t>VESCIO</t>
  </si>
  <si>
    <t>ANNA MARIA</t>
  </si>
  <si>
    <t>ADAMO</t>
  </si>
  <si>
    <t>VITTORIA</t>
  </si>
  <si>
    <t>NICOLAZZO</t>
  </si>
  <si>
    <t>PATRIZIA</t>
  </si>
  <si>
    <t>BONALUMI</t>
  </si>
  <si>
    <t>MARIA LUCIA</t>
  </si>
  <si>
    <t>MOTTA</t>
  </si>
  <si>
    <t>MARIA Giuseppina</t>
  </si>
  <si>
    <t>SALVINO</t>
  </si>
  <si>
    <t>MARIA</t>
  </si>
  <si>
    <t>CARMELINA</t>
  </si>
  <si>
    <t>SAFFIOTI</t>
  </si>
  <si>
    <t>MARIA GRAZIA</t>
  </si>
  <si>
    <t>MASI</t>
  </si>
  <si>
    <t>VITTORIO</t>
  </si>
  <si>
    <t xml:space="preserve">MAIO </t>
  </si>
  <si>
    <t>GIUSEPPINA</t>
  </si>
  <si>
    <t>GAROFALO</t>
  </si>
  <si>
    <t>BELMONTE</t>
  </si>
  <si>
    <t>EMILIANA</t>
  </si>
  <si>
    <t>???</t>
  </si>
  <si>
    <t>****</t>
  </si>
  <si>
    <t>LUCADELLO</t>
  </si>
  <si>
    <t xml:space="preserve">MACCHIONE </t>
  </si>
  <si>
    <t>ROSARIO</t>
  </si>
  <si>
    <t xml:space="preserve">FAZIO </t>
  </si>
  <si>
    <t xml:space="preserve">SCUGLIA </t>
  </si>
  <si>
    <t>SILVIO</t>
  </si>
  <si>
    <t>GIUSEPPE</t>
  </si>
  <si>
    <t>?????</t>
  </si>
  <si>
    <t xml:space="preserve">MANFREDI </t>
  </si>
  <si>
    <t>SAVERIA MARIA</t>
  </si>
  <si>
    <t>ROBERTA</t>
  </si>
  <si>
    <t>PERRI</t>
  </si>
  <si>
    <t>CHISELA ANGELA</t>
  </si>
  <si>
    <t>????</t>
  </si>
  <si>
    <t>Arte</t>
  </si>
  <si>
    <t>Motoria</t>
  </si>
  <si>
    <t>STRANIERI</t>
  </si>
  <si>
    <t>GRAZIELLA</t>
  </si>
  <si>
    <t>Religione</t>
  </si>
  <si>
    <t>MENDICINO</t>
  </si>
  <si>
    <t>ANTONIO</t>
  </si>
  <si>
    <t>MAIO</t>
  </si>
  <si>
    <t>BURGO</t>
  </si>
  <si>
    <t>MARIAGRAZIA</t>
  </si>
  <si>
    <t>MADRIGRANO</t>
  </si>
  <si>
    <t xml:space="preserve">STRANIERI </t>
  </si>
  <si>
    <t xml:space="preserve">ROCCO </t>
  </si>
  <si>
    <t>ROSSETTI</t>
  </si>
  <si>
    <t>MARIO</t>
  </si>
  <si>
    <t>Clarinetto</t>
  </si>
  <si>
    <t>Oboe</t>
  </si>
  <si>
    <t>Fagotto</t>
  </si>
  <si>
    <t>Chitarra</t>
  </si>
  <si>
    <t>MOSCARIELLO</t>
  </si>
  <si>
    <t>CINZIA</t>
  </si>
  <si>
    <t>LAURA MARIALUISA</t>
  </si>
  <si>
    <t>Sostegno</t>
  </si>
  <si>
    <t>COLOSIMO</t>
  </si>
  <si>
    <t>STEFANIA</t>
  </si>
  <si>
    <t xml:space="preserve">FLOCCO </t>
  </si>
  <si>
    <t>MICHELE</t>
  </si>
  <si>
    <t>NICOTERA</t>
  </si>
  <si>
    <t>ROTELLA</t>
  </si>
  <si>
    <t>FRANCESCO</t>
  </si>
  <si>
    <t>PIRRITANO</t>
  </si>
  <si>
    <t>LUANA</t>
  </si>
  <si>
    <t>LEONE</t>
  </si>
  <si>
    <t>PASQUALE</t>
  </si>
  <si>
    <t>martirano</t>
  </si>
  <si>
    <t>SABATO</t>
  </si>
  <si>
    <t>1AF</t>
  </si>
  <si>
    <t>3AF</t>
  </si>
  <si>
    <t>2AF</t>
  </si>
  <si>
    <t>1BF</t>
  </si>
  <si>
    <t>2BF</t>
  </si>
  <si>
    <t>3BF</t>
  </si>
  <si>
    <t>1CF</t>
  </si>
  <si>
    <t>2CF</t>
  </si>
  <si>
    <t>3CF</t>
  </si>
  <si>
    <t>3AN</t>
  </si>
  <si>
    <t>1AN</t>
  </si>
  <si>
    <t>2AN</t>
  </si>
  <si>
    <t>3BN</t>
  </si>
  <si>
    <t>1BN</t>
  </si>
  <si>
    <t>2BN</t>
  </si>
  <si>
    <t xml:space="preserve">MERCURIO </t>
  </si>
  <si>
    <t>PINA</t>
  </si>
  <si>
    <t>BARRECA</t>
  </si>
  <si>
    <t>SANTINA</t>
  </si>
  <si>
    <t>ROCCA</t>
  </si>
  <si>
    <t>VERONICA</t>
  </si>
  <si>
    <t>CARULLO</t>
  </si>
  <si>
    <t>MELINDA</t>
  </si>
  <si>
    <t>STRANGES</t>
  </si>
  <si>
    <t>ADALGISA</t>
  </si>
  <si>
    <t>GUZZO</t>
  </si>
  <si>
    <t>VILLELLA</t>
  </si>
  <si>
    <t>ELENA</t>
  </si>
  <si>
    <t>Orario PROVVISORIO 14, 15, 16 
Scuola Secondaria primo grado
Anno Scolastico 2022/2023</t>
  </si>
  <si>
    <t>2CN</t>
  </si>
  <si>
    <t>D</t>
  </si>
  <si>
    <t>MERCOLEDI'   14</t>
  </si>
  <si>
    <t>GIOVEDI'  15</t>
  </si>
  <si>
    <t>VENERDI'   16</t>
  </si>
  <si>
    <t>PANDULLO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</si>
</sst>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theme="3"/>
      <name val="Arial"/>
      <family val="2"/>
    </font>
    <font>
      <sz val="11"/>
      <name val="Calibri"/>
      <family val="2"/>
      <scheme val="minor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2" xfId="0" applyFill="1" applyBorder="1"/>
    <xf numFmtId="0" fontId="1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4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17" xfId="0" applyFill="1" applyBorder="1"/>
    <xf numFmtId="0" fontId="0" fillId="0" borderId="0" xfId="0" applyFill="1" applyBorder="1"/>
    <xf numFmtId="0" fontId="0" fillId="0" borderId="16" xfId="0" applyFill="1" applyBorder="1"/>
    <xf numFmtId="0" fontId="0" fillId="0" borderId="18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5" xfId="0" applyFill="1" applyBorder="1"/>
    <xf numFmtId="0" fontId="10" fillId="0" borderId="12" xfId="0" applyFont="1" applyFill="1" applyBorder="1"/>
    <xf numFmtId="0" fontId="1" fillId="0" borderId="13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27" xfId="0" applyNumberFormat="1" applyFont="1" applyFill="1" applyBorder="1" applyAlignment="1">
      <alignment horizontal="left" vertical="center" wrapText="1"/>
    </xf>
    <xf numFmtId="0" fontId="1" fillId="0" borderId="28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1" fillId="0" borderId="2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8" xfId="0" applyFill="1" applyBorder="1"/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textRotation="65"/>
    </xf>
    <xf numFmtId="0" fontId="6" fillId="0" borderId="11" xfId="0" applyFont="1" applyFill="1" applyBorder="1" applyAlignment="1">
      <alignment horizontal="center" vertical="center" textRotation="65"/>
    </xf>
    <xf numFmtId="0" fontId="6" fillId="0" borderId="26" xfId="0" applyFont="1" applyFill="1" applyBorder="1" applyAlignment="1">
      <alignment horizontal="center" vertical="center" textRotation="65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99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07"/>
  <sheetViews>
    <sheetView tabSelected="1" topLeftCell="A44" zoomScale="70" zoomScaleNormal="70" workbookViewId="0">
      <pane xSplit="2" topLeftCell="C1" activePane="topRight" state="frozen"/>
      <selection activeCell="A2" sqref="A2"/>
      <selection pane="topRight" activeCell="N72" sqref="N72"/>
    </sheetView>
  </sheetViews>
  <sheetFormatPr defaultColWidth="11.44140625" defaultRowHeight="15" x14ac:dyDescent="0.3"/>
  <cols>
    <col min="1" max="1" width="36.44140625" style="55" customWidth="1"/>
    <col min="2" max="2" width="23.6640625" style="49" customWidth="1"/>
    <col min="3" max="3" width="19.109375" style="49" bestFit="1" customWidth="1"/>
    <col min="4" max="4" width="12.33203125" style="53" bestFit="1" customWidth="1"/>
    <col min="5" max="5" width="9" style="17" bestFit="1" customWidth="1"/>
    <col min="6" max="6" width="8" style="52" bestFit="1" customWidth="1"/>
    <col min="7" max="7" width="9" style="52" bestFit="1" customWidth="1"/>
    <col min="8" max="8" width="8" style="52" bestFit="1" customWidth="1"/>
    <col min="9" max="9" width="9" style="53" bestFit="1" customWidth="1"/>
    <col min="10" max="12" width="8" style="53" bestFit="1" customWidth="1"/>
    <col min="13" max="13" width="9" style="53" bestFit="1" customWidth="1"/>
    <col min="14" max="16" width="8" style="53" bestFit="1" customWidth="1"/>
    <col min="17" max="17" width="10" style="53" customWidth="1"/>
    <col min="18" max="32" width="11.44140625" style="53"/>
    <col min="33" max="33" width="11.44140625" style="64"/>
    <col min="34" max="16384" width="11.44140625" style="53"/>
  </cols>
  <sheetData>
    <row r="1" spans="2:34" ht="81" customHeight="1" thickBot="1" x14ac:dyDescent="0.35">
      <c r="B1" s="1"/>
      <c r="C1" s="1"/>
      <c r="D1" s="74" t="s">
        <v>118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2:34" ht="15" customHeight="1" thickBot="1" x14ac:dyDescent="0.35">
      <c r="B2" s="75" t="s">
        <v>1</v>
      </c>
      <c r="C2" s="76"/>
      <c r="D2" s="81" t="s">
        <v>8</v>
      </c>
      <c r="E2" s="84" t="s">
        <v>121</v>
      </c>
      <c r="F2" s="85"/>
      <c r="G2" s="85"/>
      <c r="H2" s="85"/>
      <c r="I2" s="84" t="s">
        <v>122</v>
      </c>
      <c r="J2" s="85"/>
      <c r="K2" s="85"/>
      <c r="L2" s="85"/>
      <c r="M2" s="84" t="s">
        <v>123</v>
      </c>
      <c r="N2" s="85"/>
      <c r="O2" s="85"/>
      <c r="P2" s="86"/>
      <c r="Q2" s="51" t="s">
        <v>89</v>
      </c>
      <c r="R2" s="51"/>
    </row>
    <row r="3" spans="2:34" ht="12" customHeight="1" thickBot="1" x14ac:dyDescent="0.35">
      <c r="B3" s="77"/>
      <c r="C3" s="78"/>
      <c r="D3" s="82"/>
      <c r="E3" s="84" t="s">
        <v>0</v>
      </c>
      <c r="F3" s="85"/>
      <c r="G3" s="85"/>
      <c r="H3" s="85"/>
      <c r="I3" s="84" t="s">
        <v>0</v>
      </c>
      <c r="J3" s="85"/>
      <c r="K3" s="85"/>
      <c r="L3" s="85"/>
      <c r="M3" s="84" t="s">
        <v>0</v>
      </c>
      <c r="N3" s="85"/>
      <c r="O3" s="85"/>
      <c r="P3" s="86"/>
    </row>
    <row r="4" spans="2:34" ht="31.5" customHeight="1" x14ac:dyDescent="0.3">
      <c r="B4" s="77"/>
      <c r="C4" s="78"/>
      <c r="D4" s="82"/>
      <c r="E4" s="18" t="s">
        <v>12</v>
      </c>
      <c r="F4" s="19" t="s">
        <v>13</v>
      </c>
      <c r="G4" s="19" t="s">
        <v>14</v>
      </c>
      <c r="H4" s="20" t="s">
        <v>15</v>
      </c>
      <c r="I4" s="19" t="s">
        <v>12</v>
      </c>
      <c r="J4" s="19" t="s">
        <v>13</v>
      </c>
      <c r="K4" s="19" t="s">
        <v>14</v>
      </c>
      <c r="L4" s="19" t="s">
        <v>15</v>
      </c>
      <c r="M4" s="4" t="s">
        <v>12</v>
      </c>
      <c r="N4" s="5" t="s">
        <v>13</v>
      </c>
      <c r="O4" s="5" t="s">
        <v>14</v>
      </c>
      <c r="P4" s="57" t="s">
        <v>15</v>
      </c>
      <c r="S4" s="53" t="s">
        <v>90</v>
      </c>
      <c r="T4" s="53" t="s">
        <v>92</v>
      </c>
      <c r="U4" s="53" t="s">
        <v>91</v>
      </c>
      <c r="V4" s="53" t="s">
        <v>93</v>
      </c>
      <c r="W4" s="53" t="s">
        <v>94</v>
      </c>
      <c r="X4" s="53" t="s">
        <v>95</v>
      </c>
      <c r="Y4" s="53" t="s">
        <v>97</v>
      </c>
      <c r="Z4" s="53" t="s">
        <v>98</v>
      </c>
      <c r="AA4" s="53" t="s">
        <v>100</v>
      </c>
      <c r="AB4" s="53" t="s">
        <v>101</v>
      </c>
      <c r="AC4" s="53" t="s">
        <v>99</v>
      </c>
      <c r="AD4" s="53" t="s">
        <v>103</v>
      </c>
      <c r="AE4" s="53" t="s">
        <v>104</v>
      </c>
      <c r="AF4" s="53" t="s">
        <v>102</v>
      </c>
      <c r="AG4" s="64" t="s">
        <v>119</v>
      </c>
    </row>
    <row r="5" spans="2:34" ht="15.45" customHeight="1" thickBot="1" x14ac:dyDescent="0.35">
      <c r="B5" s="79"/>
      <c r="C5" s="80"/>
      <c r="D5" s="83"/>
      <c r="E5" s="21">
        <v>1</v>
      </c>
      <c r="F5" s="22">
        <v>2</v>
      </c>
      <c r="G5" s="22">
        <v>3</v>
      </c>
      <c r="H5" s="23">
        <v>4</v>
      </c>
      <c r="I5" s="22">
        <v>1</v>
      </c>
      <c r="J5" s="22">
        <v>2</v>
      </c>
      <c r="K5" s="22">
        <v>3</v>
      </c>
      <c r="L5" s="22">
        <v>4</v>
      </c>
      <c r="M5" s="12">
        <v>1</v>
      </c>
      <c r="N5" s="13">
        <v>2</v>
      </c>
      <c r="O5" s="13">
        <v>3</v>
      </c>
      <c r="P5" s="14">
        <v>4</v>
      </c>
    </row>
    <row r="6" spans="2:34" s="3" customFormat="1" ht="30" hidden="1" customHeight="1" thickBot="1" x14ac:dyDescent="0.35">
      <c r="B6" s="59" t="s">
        <v>16</v>
      </c>
      <c r="C6" s="59" t="s">
        <v>17</v>
      </c>
      <c r="D6" s="6" t="s">
        <v>2</v>
      </c>
      <c r="E6" s="9"/>
      <c r="F6" s="7"/>
      <c r="G6" s="7"/>
      <c r="H6" s="8"/>
      <c r="I6" s="7"/>
      <c r="J6" s="7"/>
      <c r="K6" s="7"/>
      <c r="L6" s="7"/>
      <c r="M6" s="9"/>
      <c r="N6" s="7"/>
      <c r="O6" s="7"/>
      <c r="P6" s="58"/>
      <c r="Q6" s="41"/>
      <c r="R6" s="41"/>
      <c r="S6" s="41"/>
    </row>
    <row r="7" spans="2:34" s="3" customFormat="1" ht="30" customHeight="1" x14ac:dyDescent="0.3">
      <c r="B7" s="10" t="s">
        <v>18</v>
      </c>
      <c r="C7" s="10" t="s">
        <v>19</v>
      </c>
      <c r="D7" s="32" t="s">
        <v>2</v>
      </c>
      <c r="E7" s="43" t="s">
        <v>120</v>
      </c>
      <c r="F7" s="41" t="s">
        <v>98</v>
      </c>
      <c r="G7" s="41" t="s">
        <v>98</v>
      </c>
      <c r="H7" s="42" t="s">
        <v>97</v>
      </c>
      <c r="I7" s="6" t="s">
        <v>97</v>
      </c>
      <c r="J7" s="6" t="s">
        <v>120</v>
      </c>
      <c r="K7" s="6" t="s">
        <v>98</v>
      </c>
      <c r="L7" s="2" t="s">
        <v>120</v>
      </c>
      <c r="M7" s="6" t="s">
        <v>120</v>
      </c>
      <c r="N7" s="6" t="s">
        <v>120</v>
      </c>
      <c r="O7" s="6" t="s">
        <v>120</v>
      </c>
      <c r="P7" s="2" t="s">
        <v>98</v>
      </c>
      <c r="Q7" s="41"/>
      <c r="R7" s="41"/>
      <c r="S7" s="41">
        <f t="shared" ref="S7:S53" si="0">COUNTIF(E7:P7,"1AF")</f>
        <v>0</v>
      </c>
      <c r="T7" s="3">
        <f t="shared" ref="T7:T53" si="1">COUNTIF(E7:P7,"2AF")</f>
        <v>0</v>
      </c>
      <c r="U7" s="3">
        <f t="shared" ref="U7:U53" si="2">COUNTIF(E7:P7,"3AF")</f>
        <v>0</v>
      </c>
      <c r="V7" s="3">
        <f t="shared" ref="V7:V53" si="3">COUNTIF(E7:P7,"1BF")</f>
        <v>0</v>
      </c>
      <c r="W7" s="3">
        <f t="shared" ref="W7:W53" si="4">COUNTIF(E7:P7,"2BF")</f>
        <v>0</v>
      </c>
      <c r="X7" s="3">
        <f t="shared" ref="X7:X53" si="5">COUNTIF(E7:P7,"3BF")</f>
        <v>0</v>
      </c>
      <c r="Y7" s="3">
        <f t="shared" ref="Y7:Y53" si="6">COUNTIF(E7:P7,"2CF")</f>
        <v>2</v>
      </c>
      <c r="Z7" s="3">
        <f t="shared" ref="Z7:Z53" si="7">COUNTIF(E7:P7,"3CF")</f>
        <v>4</v>
      </c>
      <c r="AA7" s="3">
        <f t="shared" ref="AA7:AA53" si="8">COUNTIF(E7:P7,"1AN")</f>
        <v>0</v>
      </c>
      <c r="AB7" s="3">
        <f t="shared" ref="AB7:AB53" si="9">COUNTIF(E7:P7,"2AN")</f>
        <v>0</v>
      </c>
      <c r="AC7" s="3">
        <f t="shared" ref="AC7:AC53" si="10">COUNTIF(E7:P7,"3AN")</f>
        <v>0</v>
      </c>
      <c r="AD7" s="3">
        <f t="shared" ref="AD7:AD53" si="11">COUNTIF(E7:P7,"1BN")</f>
        <v>0</v>
      </c>
      <c r="AE7" s="3">
        <f t="shared" ref="AE7:AE53" si="12">COUNTIF(E7:P7,"2BN")</f>
        <v>0</v>
      </c>
      <c r="AF7" s="3">
        <f t="shared" ref="AF7:AF53" si="13">COUNTIF(E7:P7,"3BN")</f>
        <v>0</v>
      </c>
      <c r="AG7" s="3">
        <f>COUNTIF(E7:P7,"2CN")</f>
        <v>0</v>
      </c>
      <c r="AH7" s="3">
        <f t="shared" ref="AH7:AH53" si="14">COUNTA(E7:P7)</f>
        <v>12</v>
      </c>
    </row>
    <row r="8" spans="2:34" s="3" customFormat="1" ht="30" customHeight="1" x14ac:dyDescent="0.3">
      <c r="B8" s="10" t="s">
        <v>20</v>
      </c>
      <c r="C8" s="10" t="s">
        <v>21</v>
      </c>
      <c r="D8" s="32" t="s">
        <v>2</v>
      </c>
      <c r="E8" s="43" t="s">
        <v>95</v>
      </c>
      <c r="F8" s="41" t="s">
        <v>93</v>
      </c>
      <c r="G8" s="41" t="s">
        <v>120</v>
      </c>
      <c r="H8" s="42" t="s">
        <v>120</v>
      </c>
      <c r="I8" s="41" t="s">
        <v>95</v>
      </c>
      <c r="J8" s="41" t="s">
        <v>95</v>
      </c>
      <c r="K8" s="41" t="s">
        <v>120</v>
      </c>
      <c r="L8" s="42" t="s">
        <v>120</v>
      </c>
      <c r="M8" s="41" t="s">
        <v>120</v>
      </c>
      <c r="N8" s="41" t="s">
        <v>95</v>
      </c>
      <c r="O8" s="41" t="s">
        <v>93</v>
      </c>
      <c r="P8" s="42" t="s">
        <v>120</v>
      </c>
      <c r="Q8" s="41"/>
      <c r="S8" s="41">
        <f t="shared" si="0"/>
        <v>0</v>
      </c>
      <c r="T8" s="3">
        <f t="shared" si="1"/>
        <v>0</v>
      </c>
      <c r="U8" s="3">
        <f t="shared" si="2"/>
        <v>0</v>
      </c>
      <c r="V8" s="3">
        <f t="shared" si="3"/>
        <v>2</v>
      </c>
      <c r="W8" s="3">
        <f t="shared" si="4"/>
        <v>0</v>
      </c>
      <c r="X8" s="3">
        <f t="shared" si="5"/>
        <v>4</v>
      </c>
      <c r="Y8" s="3">
        <f t="shared" si="6"/>
        <v>0</v>
      </c>
      <c r="Z8" s="3">
        <f t="shared" si="7"/>
        <v>0</v>
      </c>
      <c r="AA8" s="3">
        <f t="shared" si="8"/>
        <v>0</v>
      </c>
      <c r="AB8" s="3">
        <f t="shared" si="9"/>
        <v>0</v>
      </c>
      <c r="AC8" s="3">
        <f t="shared" si="10"/>
        <v>0</v>
      </c>
      <c r="AD8" s="3">
        <f t="shared" si="11"/>
        <v>0</v>
      </c>
      <c r="AE8" s="3">
        <f t="shared" si="12"/>
        <v>0</v>
      </c>
      <c r="AF8" s="3">
        <f t="shared" si="13"/>
        <v>0</v>
      </c>
      <c r="AG8" s="3">
        <f>COUNTIF(E8:P8,"2CN")</f>
        <v>0</v>
      </c>
      <c r="AH8" s="3">
        <f t="shared" si="14"/>
        <v>12</v>
      </c>
    </row>
    <row r="9" spans="2:34" s="3" customFormat="1" ht="30" hidden="1" customHeight="1" x14ac:dyDescent="0.3">
      <c r="B9" s="10" t="s">
        <v>22</v>
      </c>
      <c r="C9" s="10" t="s">
        <v>23</v>
      </c>
      <c r="D9" s="32" t="s">
        <v>2</v>
      </c>
      <c r="E9" s="43"/>
      <c r="F9" s="41"/>
      <c r="G9" s="41"/>
      <c r="H9" s="42"/>
      <c r="I9" s="41"/>
      <c r="J9" s="41"/>
      <c r="K9" s="41"/>
      <c r="L9" s="42"/>
      <c r="M9" s="41"/>
      <c r="N9" s="41"/>
      <c r="O9" s="41"/>
      <c r="P9" s="42"/>
      <c r="Q9" s="41"/>
      <c r="R9" s="41"/>
      <c r="S9" s="41">
        <f t="shared" si="0"/>
        <v>0</v>
      </c>
      <c r="T9" s="3">
        <f t="shared" si="1"/>
        <v>0</v>
      </c>
      <c r="U9" s="3">
        <f t="shared" si="2"/>
        <v>0</v>
      </c>
      <c r="V9" s="3">
        <f t="shared" si="3"/>
        <v>0</v>
      </c>
      <c r="W9" s="3">
        <f t="shared" si="4"/>
        <v>0</v>
      </c>
      <c r="X9" s="3">
        <f t="shared" si="5"/>
        <v>0</v>
      </c>
      <c r="Y9" s="3">
        <f t="shared" si="6"/>
        <v>0</v>
      </c>
      <c r="Z9" s="3">
        <f t="shared" si="7"/>
        <v>0</v>
      </c>
      <c r="AA9" s="3">
        <f t="shared" si="8"/>
        <v>0</v>
      </c>
      <c r="AB9" s="3">
        <f t="shared" si="9"/>
        <v>0</v>
      </c>
      <c r="AC9" s="3">
        <f t="shared" si="10"/>
        <v>0</v>
      </c>
      <c r="AD9" s="3">
        <f t="shared" si="11"/>
        <v>0</v>
      </c>
      <c r="AE9" s="3">
        <f t="shared" si="12"/>
        <v>0</v>
      </c>
      <c r="AF9" s="3">
        <f t="shared" si="13"/>
        <v>0</v>
      </c>
      <c r="AG9" s="3">
        <f>COUNTIF(E9:P9,"3BN")</f>
        <v>0</v>
      </c>
      <c r="AH9" s="3">
        <f t="shared" si="14"/>
        <v>0</v>
      </c>
    </row>
    <row r="10" spans="2:34" s="3" customFormat="1" ht="40.200000000000003" hidden="1" customHeight="1" x14ac:dyDescent="0.3">
      <c r="B10" s="10" t="s">
        <v>24</v>
      </c>
      <c r="C10" s="10" t="s">
        <v>25</v>
      </c>
      <c r="D10" s="32" t="s">
        <v>2</v>
      </c>
      <c r="E10" s="43"/>
      <c r="F10" s="41"/>
      <c r="G10" s="41"/>
      <c r="H10" s="42"/>
      <c r="I10" s="41"/>
      <c r="J10" s="41"/>
      <c r="K10" s="41"/>
      <c r="L10" s="42"/>
      <c r="M10" s="41"/>
      <c r="N10" s="41"/>
      <c r="O10" s="41"/>
      <c r="P10" s="42"/>
      <c r="Q10" s="41"/>
      <c r="R10" s="41"/>
      <c r="S10" s="41">
        <f t="shared" si="0"/>
        <v>0</v>
      </c>
      <c r="T10" s="3">
        <f t="shared" si="1"/>
        <v>0</v>
      </c>
      <c r="U10" s="3">
        <f t="shared" si="2"/>
        <v>0</v>
      </c>
      <c r="V10" s="3">
        <f t="shared" si="3"/>
        <v>0</v>
      </c>
      <c r="W10" s="3">
        <f t="shared" si="4"/>
        <v>0</v>
      </c>
      <c r="X10" s="3">
        <f t="shared" si="5"/>
        <v>0</v>
      </c>
      <c r="Y10" s="3">
        <f t="shared" si="6"/>
        <v>0</v>
      </c>
      <c r="Z10" s="3">
        <f t="shared" si="7"/>
        <v>0</v>
      </c>
      <c r="AA10" s="3">
        <f t="shared" si="8"/>
        <v>0</v>
      </c>
      <c r="AB10" s="3">
        <f t="shared" si="9"/>
        <v>0</v>
      </c>
      <c r="AC10" s="3">
        <f t="shared" si="10"/>
        <v>0</v>
      </c>
      <c r="AD10" s="3">
        <f t="shared" si="11"/>
        <v>0</v>
      </c>
      <c r="AE10" s="3">
        <f t="shared" si="12"/>
        <v>0</v>
      </c>
      <c r="AF10" s="3">
        <f t="shared" si="13"/>
        <v>0</v>
      </c>
      <c r="AG10" s="3">
        <f>COUNTIF(E10:P10,"3BN")</f>
        <v>0</v>
      </c>
      <c r="AH10" s="3">
        <f t="shared" si="14"/>
        <v>0</v>
      </c>
    </row>
    <row r="11" spans="2:34" s="3" customFormat="1" ht="30" customHeight="1" x14ac:dyDescent="0.3">
      <c r="B11" s="10" t="s">
        <v>26</v>
      </c>
      <c r="C11" s="10" t="s">
        <v>27</v>
      </c>
      <c r="D11" s="32" t="s">
        <v>2</v>
      </c>
      <c r="E11" s="43" t="s">
        <v>120</v>
      </c>
      <c r="F11" s="41" t="s">
        <v>120</v>
      </c>
      <c r="G11" s="41" t="s">
        <v>92</v>
      </c>
      <c r="H11" s="42" t="s">
        <v>91</v>
      </c>
      <c r="I11" s="41" t="s">
        <v>91</v>
      </c>
      <c r="J11" s="41" t="s">
        <v>120</v>
      </c>
      <c r="K11" s="41" t="s">
        <v>120</v>
      </c>
      <c r="L11" s="42" t="s">
        <v>120</v>
      </c>
      <c r="M11" s="41" t="s">
        <v>91</v>
      </c>
      <c r="N11" s="3" t="s">
        <v>91</v>
      </c>
      <c r="O11" s="3" t="s">
        <v>92</v>
      </c>
      <c r="P11" s="42" t="s">
        <v>120</v>
      </c>
      <c r="Q11" s="41"/>
      <c r="S11" s="41">
        <f t="shared" si="0"/>
        <v>0</v>
      </c>
      <c r="T11" s="3">
        <f t="shared" si="1"/>
        <v>2</v>
      </c>
      <c r="U11" s="3">
        <f t="shared" si="2"/>
        <v>4</v>
      </c>
      <c r="V11" s="3">
        <f t="shared" si="3"/>
        <v>0</v>
      </c>
      <c r="W11" s="3">
        <f t="shared" si="4"/>
        <v>0</v>
      </c>
      <c r="X11" s="3">
        <f t="shared" si="5"/>
        <v>0</v>
      </c>
      <c r="Y11" s="3">
        <f t="shared" si="6"/>
        <v>0</v>
      </c>
      <c r="Z11" s="3">
        <f t="shared" si="7"/>
        <v>0</v>
      </c>
      <c r="AA11" s="3">
        <f t="shared" si="8"/>
        <v>0</v>
      </c>
      <c r="AB11" s="3">
        <f t="shared" si="9"/>
        <v>0</v>
      </c>
      <c r="AC11" s="3">
        <f t="shared" si="10"/>
        <v>0</v>
      </c>
      <c r="AD11" s="3">
        <f t="shared" si="11"/>
        <v>0</v>
      </c>
      <c r="AE11" s="3">
        <f t="shared" si="12"/>
        <v>0</v>
      </c>
      <c r="AF11" s="3">
        <f t="shared" si="13"/>
        <v>0</v>
      </c>
      <c r="AG11" s="3">
        <f>COUNTIF(E11:P11,"2CN")</f>
        <v>0</v>
      </c>
      <c r="AH11" s="3">
        <f t="shared" si="14"/>
        <v>12</v>
      </c>
    </row>
    <row r="12" spans="2:34" s="3" customFormat="1" ht="30" customHeight="1" x14ac:dyDescent="0.3">
      <c r="B12" s="28" t="s">
        <v>105</v>
      </c>
      <c r="C12" s="25" t="s">
        <v>106</v>
      </c>
      <c r="D12" s="33" t="s">
        <v>2</v>
      </c>
      <c r="E12" s="43" t="s">
        <v>104</v>
      </c>
      <c r="F12" s="41" t="s">
        <v>103</v>
      </c>
      <c r="G12" s="61"/>
      <c r="H12" s="62"/>
      <c r="I12" s="41" t="s">
        <v>104</v>
      </c>
      <c r="J12" s="41" t="s">
        <v>120</v>
      </c>
      <c r="K12" s="41" t="s">
        <v>103</v>
      </c>
      <c r="L12" s="42" t="s">
        <v>119</v>
      </c>
      <c r="M12" s="41" t="s">
        <v>120</v>
      </c>
      <c r="N12" s="41" t="s">
        <v>104</v>
      </c>
      <c r="O12" s="41" t="s">
        <v>104</v>
      </c>
      <c r="P12" s="42" t="s">
        <v>120</v>
      </c>
      <c r="Q12" s="41"/>
      <c r="R12" s="41"/>
      <c r="S12" s="41">
        <f t="shared" si="0"/>
        <v>0</v>
      </c>
      <c r="T12" s="3">
        <f t="shared" si="1"/>
        <v>0</v>
      </c>
      <c r="U12" s="3">
        <f t="shared" si="2"/>
        <v>0</v>
      </c>
      <c r="V12" s="3">
        <f t="shared" si="3"/>
        <v>0</v>
      </c>
      <c r="W12" s="3">
        <f t="shared" si="4"/>
        <v>0</v>
      </c>
      <c r="X12" s="3">
        <f t="shared" si="5"/>
        <v>0</v>
      </c>
      <c r="Y12" s="3">
        <f t="shared" si="6"/>
        <v>0</v>
      </c>
      <c r="Z12" s="3">
        <f t="shared" si="7"/>
        <v>0</v>
      </c>
      <c r="AA12" s="3">
        <f t="shared" si="8"/>
        <v>0</v>
      </c>
      <c r="AB12" s="3">
        <f t="shared" si="9"/>
        <v>0</v>
      </c>
      <c r="AC12" s="3">
        <f t="shared" si="10"/>
        <v>0</v>
      </c>
      <c r="AD12" s="3">
        <f t="shared" si="11"/>
        <v>2</v>
      </c>
      <c r="AE12" s="3">
        <f t="shared" si="12"/>
        <v>4</v>
      </c>
      <c r="AF12" s="3">
        <f t="shared" si="13"/>
        <v>0</v>
      </c>
      <c r="AG12" s="3">
        <f>COUNTIF(E12:P12,"2CN")</f>
        <v>1</v>
      </c>
      <c r="AH12" s="3">
        <f t="shared" si="14"/>
        <v>10</v>
      </c>
    </row>
    <row r="13" spans="2:34" s="3" customFormat="1" ht="30" customHeight="1" x14ac:dyDescent="0.3">
      <c r="B13" s="10" t="s">
        <v>22</v>
      </c>
      <c r="C13" s="10" t="s">
        <v>23</v>
      </c>
      <c r="D13" s="33" t="s">
        <v>2</v>
      </c>
      <c r="E13" s="43" t="s">
        <v>120</v>
      </c>
      <c r="F13" s="41" t="s">
        <v>120</v>
      </c>
      <c r="G13" s="41" t="s">
        <v>101</v>
      </c>
      <c r="H13" s="42" t="s">
        <v>101</v>
      </c>
      <c r="I13" s="41" t="s">
        <v>101</v>
      </c>
      <c r="J13" s="41" t="s">
        <v>99</v>
      </c>
      <c r="K13" s="41" t="s">
        <v>120</v>
      </c>
      <c r="L13" s="42" t="s">
        <v>120</v>
      </c>
      <c r="M13" s="41" t="s">
        <v>99</v>
      </c>
      <c r="N13" s="41" t="s">
        <v>99</v>
      </c>
      <c r="O13" s="41" t="s">
        <v>101</v>
      </c>
      <c r="P13" s="42" t="s">
        <v>120</v>
      </c>
      <c r="Q13" s="41"/>
      <c r="R13" s="41"/>
      <c r="S13" s="41">
        <f t="shared" si="0"/>
        <v>0</v>
      </c>
      <c r="T13" s="3">
        <f t="shared" si="1"/>
        <v>0</v>
      </c>
      <c r="U13" s="3">
        <f t="shared" si="2"/>
        <v>0</v>
      </c>
      <c r="V13" s="3">
        <f t="shared" si="3"/>
        <v>0</v>
      </c>
      <c r="W13" s="3">
        <f t="shared" si="4"/>
        <v>0</v>
      </c>
      <c r="X13" s="3">
        <f t="shared" si="5"/>
        <v>0</v>
      </c>
      <c r="Y13" s="3">
        <f t="shared" si="6"/>
        <v>0</v>
      </c>
      <c r="Z13" s="3">
        <f t="shared" si="7"/>
        <v>0</v>
      </c>
      <c r="AA13" s="3">
        <f t="shared" si="8"/>
        <v>0</v>
      </c>
      <c r="AB13" s="3">
        <f t="shared" si="9"/>
        <v>4</v>
      </c>
      <c r="AC13" s="3">
        <f t="shared" si="10"/>
        <v>3</v>
      </c>
      <c r="AD13" s="3">
        <f t="shared" si="11"/>
        <v>0</v>
      </c>
      <c r="AE13" s="3">
        <f t="shared" si="12"/>
        <v>0</v>
      </c>
      <c r="AF13" s="3">
        <f t="shared" si="13"/>
        <v>0</v>
      </c>
      <c r="AG13" s="3">
        <f>COUNTIF(E13:P13,"2CN")</f>
        <v>0</v>
      </c>
      <c r="AH13" s="3">
        <f t="shared" si="14"/>
        <v>12</v>
      </c>
    </row>
    <row r="14" spans="2:34" s="3" customFormat="1" ht="30" customHeight="1" x14ac:dyDescent="0.3">
      <c r="B14" s="10" t="s">
        <v>24</v>
      </c>
      <c r="C14" s="10" t="s">
        <v>25</v>
      </c>
      <c r="D14" s="33" t="s">
        <v>2</v>
      </c>
      <c r="E14" s="43" t="s">
        <v>103</v>
      </c>
      <c r="F14" s="41" t="s">
        <v>120</v>
      </c>
      <c r="G14" s="65" t="s">
        <v>120</v>
      </c>
      <c r="H14" s="42" t="s">
        <v>103</v>
      </c>
      <c r="I14" s="41" t="s">
        <v>103</v>
      </c>
      <c r="J14" s="3" t="s">
        <v>120</v>
      </c>
      <c r="K14" s="3" t="s">
        <v>120</v>
      </c>
      <c r="L14" s="42" t="s">
        <v>120</v>
      </c>
      <c r="M14" s="41" t="s">
        <v>120</v>
      </c>
      <c r="N14" s="41" t="s">
        <v>120</v>
      </c>
      <c r="O14" s="41" t="s">
        <v>99</v>
      </c>
      <c r="P14" s="42" t="s">
        <v>100</v>
      </c>
      <c r="Q14" s="41"/>
      <c r="R14" s="41"/>
      <c r="S14" s="41">
        <f t="shared" si="0"/>
        <v>0</v>
      </c>
      <c r="T14" s="3">
        <f t="shared" si="1"/>
        <v>0</v>
      </c>
      <c r="U14" s="3">
        <f t="shared" si="2"/>
        <v>0</v>
      </c>
      <c r="V14" s="3">
        <f t="shared" si="3"/>
        <v>0</v>
      </c>
      <c r="W14" s="3">
        <f t="shared" si="4"/>
        <v>0</v>
      </c>
      <c r="X14" s="3">
        <f t="shared" si="5"/>
        <v>0</v>
      </c>
      <c r="Y14" s="3">
        <f t="shared" si="6"/>
        <v>0</v>
      </c>
      <c r="Z14" s="3">
        <f t="shared" si="7"/>
        <v>0</v>
      </c>
      <c r="AA14" s="3">
        <f t="shared" si="8"/>
        <v>1</v>
      </c>
      <c r="AB14" s="3">
        <f t="shared" si="9"/>
        <v>0</v>
      </c>
      <c r="AC14" s="3">
        <f t="shared" si="10"/>
        <v>1</v>
      </c>
      <c r="AD14" s="3">
        <f t="shared" si="11"/>
        <v>3</v>
      </c>
      <c r="AE14" s="3">
        <f t="shared" si="12"/>
        <v>0</v>
      </c>
      <c r="AF14" s="3">
        <f t="shared" si="13"/>
        <v>0</v>
      </c>
      <c r="AG14" s="3">
        <f>COUNTIF(E14:P14,"2CN")</f>
        <v>0</v>
      </c>
      <c r="AH14" s="3">
        <f t="shared" si="14"/>
        <v>12</v>
      </c>
    </row>
    <row r="15" spans="2:34" s="3" customFormat="1" ht="30" customHeight="1" x14ac:dyDescent="0.3">
      <c r="B15" s="15" t="s">
        <v>73</v>
      </c>
      <c r="C15" s="15" t="s">
        <v>74</v>
      </c>
      <c r="D15" s="33" t="s">
        <v>2</v>
      </c>
      <c r="E15" s="43" t="s">
        <v>120</v>
      </c>
      <c r="F15" s="41" t="s">
        <v>119</v>
      </c>
      <c r="G15" s="41" t="s">
        <v>119</v>
      </c>
      <c r="H15" s="42" t="s">
        <v>102</v>
      </c>
      <c r="I15" s="41" t="s">
        <v>102</v>
      </c>
      <c r="J15" s="41" t="s">
        <v>120</v>
      </c>
      <c r="K15" s="3" t="s">
        <v>120</v>
      </c>
      <c r="L15" s="42" t="s">
        <v>102</v>
      </c>
      <c r="M15" s="41" t="s">
        <v>119</v>
      </c>
      <c r="N15" s="41" t="s">
        <v>119</v>
      </c>
      <c r="O15" s="41" t="s">
        <v>102</v>
      </c>
      <c r="P15" s="42" t="s">
        <v>120</v>
      </c>
      <c r="Q15" s="41"/>
      <c r="R15" s="41"/>
      <c r="S15" s="41">
        <f t="shared" si="0"/>
        <v>0</v>
      </c>
      <c r="T15" s="3">
        <f t="shared" si="1"/>
        <v>0</v>
      </c>
      <c r="U15" s="3">
        <f t="shared" si="2"/>
        <v>0</v>
      </c>
      <c r="V15" s="3">
        <f t="shared" si="3"/>
        <v>0</v>
      </c>
      <c r="W15" s="3">
        <f t="shared" si="4"/>
        <v>0</v>
      </c>
      <c r="X15" s="3">
        <f t="shared" si="5"/>
        <v>0</v>
      </c>
      <c r="Y15" s="3">
        <f t="shared" si="6"/>
        <v>0</v>
      </c>
      <c r="Z15" s="3">
        <f t="shared" si="7"/>
        <v>0</v>
      </c>
      <c r="AA15" s="3">
        <f t="shared" si="8"/>
        <v>0</v>
      </c>
      <c r="AB15" s="3">
        <f t="shared" si="9"/>
        <v>0</v>
      </c>
      <c r="AC15" s="3">
        <f t="shared" si="10"/>
        <v>0</v>
      </c>
      <c r="AD15" s="3">
        <f t="shared" si="11"/>
        <v>0</v>
      </c>
      <c r="AE15" s="3">
        <f t="shared" si="12"/>
        <v>0</v>
      </c>
      <c r="AF15" s="3">
        <f t="shared" si="13"/>
        <v>4</v>
      </c>
      <c r="AG15" s="3">
        <f>COUNTIF(E15:P15,"3BN")</f>
        <v>4</v>
      </c>
      <c r="AH15" s="3">
        <f t="shared" si="14"/>
        <v>12</v>
      </c>
    </row>
    <row r="16" spans="2:34" s="3" customFormat="1" ht="30" customHeight="1" x14ac:dyDescent="0.3">
      <c r="B16" s="10" t="s">
        <v>9</v>
      </c>
      <c r="C16" s="10" t="s">
        <v>28</v>
      </c>
      <c r="D16" s="33" t="s">
        <v>2</v>
      </c>
      <c r="E16" s="43" t="s">
        <v>97</v>
      </c>
      <c r="F16" s="3" t="s">
        <v>120</v>
      </c>
      <c r="G16" s="3" t="s">
        <v>94</v>
      </c>
      <c r="H16" s="42" t="s">
        <v>120</v>
      </c>
      <c r="I16" s="41" t="s">
        <v>120</v>
      </c>
      <c r="J16" s="41" t="s">
        <v>94</v>
      </c>
      <c r="K16" s="41" t="s">
        <v>97</v>
      </c>
      <c r="L16" s="42" t="s">
        <v>97</v>
      </c>
      <c r="M16" s="41" t="s">
        <v>120</v>
      </c>
      <c r="N16" s="41" t="s">
        <v>120</v>
      </c>
      <c r="O16" s="41" t="s">
        <v>120</v>
      </c>
      <c r="P16" s="42" t="s">
        <v>94</v>
      </c>
      <c r="Q16" s="41"/>
      <c r="R16" s="41"/>
      <c r="S16" s="41">
        <f t="shared" si="0"/>
        <v>0</v>
      </c>
      <c r="T16" s="3">
        <f t="shared" si="1"/>
        <v>0</v>
      </c>
      <c r="U16" s="3">
        <f t="shared" si="2"/>
        <v>0</v>
      </c>
      <c r="V16" s="3">
        <f t="shared" si="3"/>
        <v>0</v>
      </c>
      <c r="W16" s="3">
        <f t="shared" si="4"/>
        <v>3</v>
      </c>
      <c r="X16" s="3">
        <f t="shared" si="5"/>
        <v>0</v>
      </c>
      <c r="Y16" s="3">
        <f t="shared" si="6"/>
        <v>3</v>
      </c>
      <c r="Z16" s="3">
        <f t="shared" si="7"/>
        <v>0</v>
      </c>
      <c r="AA16" s="3">
        <f t="shared" si="8"/>
        <v>0</v>
      </c>
      <c r="AB16" s="3">
        <f t="shared" si="9"/>
        <v>0</v>
      </c>
      <c r="AC16" s="3">
        <f t="shared" si="10"/>
        <v>0</v>
      </c>
      <c r="AD16" s="3">
        <f t="shared" si="11"/>
        <v>0</v>
      </c>
      <c r="AE16" s="3">
        <f t="shared" si="12"/>
        <v>0</v>
      </c>
      <c r="AF16" s="3">
        <f t="shared" si="13"/>
        <v>0</v>
      </c>
      <c r="AG16" s="3">
        <f>COUNTIF(E16:P16,"2CN")</f>
        <v>0</v>
      </c>
      <c r="AH16" s="3">
        <f t="shared" si="14"/>
        <v>12</v>
      </c>
    </row>
    <row r="17" spans="1:47" s="3" customFormat="1" ht="30" hidden="1" customHeight="1" x14ac:dyDescent="0.3">
      <c r="B17" s="15" t="s">
        <v>51</v>
      </c>
      <c r="C17" s="15" t="s">
        <v>52</v>
      </c>
      <c r="D17" s="34" t="s">
        <v>2</v>
      </c>
      <c r="E17" s="43"/>
      <c r="F17" s="41"/>
      <c r="G17" s="41"/>
      <c r="H17" s="42"/>
      <c r="I17" s="41"/>
      <c r="J17" s="41"/>
      <c r="K17" s="41"/>
      <c r="L17" s="42"/>
      <c r="M17" s="41"/>
      <c r="N17" s="41"/>
      <c r="O17" s="41"/>
      <c r="P17" s="42"/>
      <c r="Q17" s="41"/>
      <c r="R17" s="41"/>
      <c r="S17" s="41">
        <f t="shared" si="0"/>
        <v>0</v>
      </c>
      <c r="T17" s="3">
        <f t="shared" si="1"/>
        <v>0</v>
      </c>
      <c r="U17" s="3">
        <f t="shared" si="2"/>
        <v>0</v>
      </c>
      <c r="V17" s="3">
        <f t="shared" si="3"/>
        <v>0</v>
      </c>
      <c r="W17" s="3">
        <f t="shared" si="4"/>
        <v>0</v>
      </c>
      <c r="X17" s="3">
        <f t="shared" si="5"/>
        <v>0</v>
      </c>
      <c r="Y17" s="3">
        <f t="shared" si="6"/>
        <v>0</v>
      </c>
      <c r="Z17" s="3">
        <f t="shared" si="7"/>
        <v>0</v>
      </c>
      <c r="AA17" s="3">
        <f t="shared" si="8"/>
        <v>0</v>
      </c>
      <c r="AB17" s="3">
        <f t="shared" si="9"/>
        <v>0</v>
      </c>
      <c r="AC17" s="3">
        <f t="shared" si="10"/>
        <v>0</v>
      </c>
      <c r="AD17" s="3">
        <f t="shared" si="11"/>
        <v>0</v>
      </c>
      <c r="AE17" s="3">
        <f t="shared" si="12"/>
        <v>0</v>
      </c>
      <c r="AF17" s="3">
        <f t="shared" si="13"/>
        <v>0</v>
      </c>
      <c r="AG17" s="3">
        <f>COUNTIF(E17:P17,"3BN")</f>
        <v>0</v>
      </c>
      <c r="AH17" s="3">
        <f t="shared" si="14"/>
        <v>0</v>
      </c>
    </row>
    <row r="18" spans="1:47" s="3" customFormat="1" ht="30" customHeight="1" x14ac:dyDescent="0.3">
      <c r="B18" s="15" t="s">
        <v>107</v>
      </c>
      <c r="C18" s="24" t="s">
        <v>108</v>
      </c>
      <c r="D18" s="46" t="s">
        <v>2</v>
      </c>
      <c r="E18" s="43" t="s">
        <v>90</v>
      </c>
      <c r="F18" s="41" t="s">
        <v>90</v>
      </c>
      <c r="G18" s="41" t="s">
        <v>91</v>
      </c>
      <c r="H18" s="42" t="s">
        <v>120</v>
      </c>
      <c r="I18" s="41" t="s">
        <v>120</v>
      </c>
      <c r="J18" s="41" t="s">
        <v>90</v>
      </c>
      <c r="K18" s="41" t="s">
        <v>120</v>
      </c>
      <c r="L18" s="42" t="s">
        <v>120</v>
      </c>
      <c r="M18" s="41" t="s">
        <v>90</v>
      </c>
      <c r="N18" s="41" t="s">
        <v>90</v>
      </c>
      <c r="O18" s="3" t="s">
        <v>120</v>
      </c>
      <c r="P18" s="42" t="s">
        <v>91</v>
      </c>
      <c r="Q18" s="70"/>
      <c r="R18" s="70"/>
      <c r="S18" s="41">
        <f t="shared" si="0"/>
        <v>5</v>
      </c>
      <c r="T18" s="3">
        <f t="shared" si="1"/>
        <v>0</v>
      </c>
      <c r="U18" s="3">
        <f t="shared" si="2"/>
        <v>2</v>
      </c>
      <c r="V18" s="3">
        <f t="shared" si="3"/>
        <v>0</v>
      </c>
      <c r="W18" s="3">
        <f t="shared" si="4"/>
        <v>0</v>
      </c>
      <c r="X18" s="3">
        <f t="shared" si="5"/>
        <v>0</v>
      </c>
      <c r="Y18" s="3">
        <f t="shared" si="6"/>
        <v>0</v>
      </c>
      <c r="Z18" s="3">
        <f t="shared" si="7"/>
        <v>0</v>
      </c>
      <c r="AA18" s="3">
        <f t="shared" si="8"/>
        <v>0</v>
      </c>
      <c r="AB18" s="3">
        <f t="shared" si="9"/>
        <v>0</v>
      </c>
      <c r="AC18" s="3">
        <f t="shared" si="10"/>
        <v>0</v>
      </c>
      <c r="AD18" s="3">
        <f t="shared" si="11"/>
        <v>0</v>
      </c>
      <c r="AE18" s="3">
        <f t="shared" si="12"/>
        <v>0</v>
      </c>
      <c r="AF18" s="3">
        <f t="shared" si="13"/>
        <v>0</v>
      </c>
      <c r="AG18" s="3">
        <f>COUNTIF(E18:P18,"3BN")</f>
        <v>0</v>
      </c>
      <c r="AH18" s="3">
        <f t="shared" si="14"/>
        <v>12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1:47" s="3" customFormat="1" ht="30" customHeight="1" x14ac:dyDescent="0.3">
      <c r="B19" s="15" t="s">
        <v>61</v>
      </c>
      <c r="C19" s="24" t="s">
        <v>34</v>
      </c>
      <c r="D19" s="35" t="s">
        <v>3</v>
      </c>
      <c r="E19" s="43" t="s">
        <v>120</v>
      </c>
      <c r="F19" s="3" t="s">
        <v>104</v>
      </c>
      <c r="G19" s="41" t="s">
        <v>102</v>
      </c>
      <c r="H19" s="42" t="s">
        <v>119</v>
      </c>
      <c r="I19" s="41" t="s">
        <v>120</v>
      </c>
      <c r="J19" s="41" t="s">
        <v>102</v>
      </c>
      <c r="K19" s="41" t="s">
        <v>104</v>
      </c>
      <c r="L19" s="42" t="s">
        <v>104</v>
      </c>
      <c r="M19" s="41" t="s">
        <v>102</v>
      </c>
      <c r="N19" s="41" t="s">
        <v>120</v>
      </c>
      <c r="O19" s="41" t="s">
        <v>119</v>
      </c>
      <c r="P19" s="42" t="s">
        <v>104</v>
      </c>
      <c r="Q19" s="41"/>
      <c r="R19" s="41"/>
      <c r="S19" s="41">
        <f t="shared" si="0"/>
        <v>0</v>
      </c>
      <c r="T19" s="3">
        <f t="shared" si="1"/>
        <v>0</v>
      </c>
      <c r="U19" s="3">
        <f t="shared" si="2"/>
        <v>0</v>
      </c>
      <c r="V19" s="3">
        <f t="shared" si="3"/>
        <v>0</v>
      </c>
      <c r="W19" s="3">
        <f t="shared" si="4"/>
        <v>0</v>
      </c>
      <c r="X19" s="3">
        <f t="shared" si="5"/>
        <v>0</v>
      </c>
      <c r="Y19" s="3">
        <f t="shared" si="6"/>
        <v>0</v>
      </c>
      <c r="Z19" s="3">
        <f t="shared" si="7"/>
        <v>0</v>
      </c>
      <c r="AA19" s="3">
        <f t="shared" si="8"/>
        <v>0</v>
      </c>
      <c r="AB19" s="3">
        <f t="shared" si="9"/>
        <v>0</v>
      </c>
      <c r="AC19" s="3">
        <f t="shared" si="10"/>
        <v>0</v>
      </c>
      <c r="AD19" s="3">
        <f t="shared" si="11"/>
        <v>0</v>
      </c>
      <c r="AE19" s="3">
        <f t="shared" si="12"/>
        <v>4</v>
      </c>
      <c r="AF19" s="3">
        <f t="shared" si="13"/>
        <v>3</v>
      </c>
      <c r="AG19" s="3">
        <f>COUNTIF(E19:P19,"2CN")</f>
        <v>2</v>
      </c>
      <c r="AH19" s="3">
        <f t="shared" si="14"/>
        <v>12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s="3" customFormat="1" ht="30" customHeight="1" thickBot="1" x14ac:dyDescent="0.35">
      <c r="B20" s="15" t="s">
        <v>35</v>
      </c>
      <c r="C20" s="24" t="s">
        <v>27</v>
      </c>
      <c r="D20" s="35" t="s">
        <v>3</v>
      </c>
      <c r="E20" s="43" t="s">
        <v>120</v>
      </c>
      <c r="F20" s="41" t="s">
        <v>101</v>
      </c>
      <c r="G20" s="3" t="s">
        <v>99</v>
      </c>
      <c r="H20" s="42" t="s">
        <v>100</v>
      </c>
      <c r="I20" s="41" t="s">
        <v>120</v>
      </c>
      <c r="J20" s="41" t="s">
        <v>101</v>
      </c>
      <c r="K20" s="41" t="s">
        <v>100</v>
      </c>
      <c r="L20" s="42" t="s">
        <v>99</v>
      </c>
      <c r="M20" s="41" t="s">
        <v>120</v>
      </c>
      <c r="N20" s="41" t="s">
        <v>101</v>
      </c>
      <c r="O20" s="41" t="s">
        <v>100</v>
      </c>
      <c r="P20" s="42" t="s">
        <v>99</v>
      </c>
      <c r="Q20" s="41"/>
      <c r="R20" s="41"/>
      <c r="S20" s="41">
        <f t="shared" si="0"/>
        <v>0</v>
      </c>
      <c r="T20" s="3">
        <f t="shared" si="1"/>
        <v>0</v>
      </c>
      <c r="U20" s="3">
        <f t="shared" si="2"/>
        <v>0</v>
      </c>
      <c r="V20" s="3">
        <f t="shared" si="3"/>
        <v>0</v>
      </c>
      <c r="W20" s="3">
        <f t="shared" si="4"/>
        <v>0</v>
      </c>
      <c r="X20" s="3">
        <f t="shared" si="5"/>
        <v>0</v>
      </c>
      <c r="Y20" s="3">
        <f t="shared" si="6"/>
        <v>0</v>
      </c>
      <c r="Z20" s="3">
        <f t="shared" si="7"/>
        <v>0</v>
      </c>
      <c r="AA20" s="3">
        <f t="shared" si="8"/>
        <v>3</v>
      </c>
      <c r="AB20" s="3">
        <f t="shared" si="9"/>
        <v>3</v>
      </c>
      <c r="AC20" s="3">
        <f t="shared" si="10"/>
        <v>3</v>
      </c>
      <c r="AD20" s="3">
        <f t="shared" si="11"/>
        <v>0</v>
      </c>
      <c r="AE20" s="3">
        <f t="shared" si="12"/>
        <v>0</v>
      </c>
      <c r="AF20" s="3">
        <f t="shared" si="13"/>
        <v>0</v>
      </c>
      <c r="AG20" s="3">
        <f>COUNTIF(E20:P20,"2CN")</f>
        <v>0</v>
      </c>
      <c r="AH20" s="3">
        <f t="shared" si="14"/>
        <v>12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1:47" s="16" customFormat="1" ht="30" customHeight="1" thickBot="1" x14ac:dyDescent="0.35">
      <c r="A21" s="56"/>
      <c r="B21" s="10" t="s">
        <v>29</v>
      </c>
      <c r="C21" s="24" t="s">
        <v>30</v>
      </c>
      <c r="D21" s="35" t="s">
        <v>3</v>
      </c>
      <c r="E21" s="43" t="s">
        <v>120</v>
      </c>
      <c r="F21" s="41" t="s">
        <v>94</v>
      </c>
      <c r="G21" s="41" t="s">
        <v>120</v>
      </c>
      <c r="H21" s="42" t="s">
        <v>93</v>
      </c>
      <c r="I21" s="41" t="s">
        <v>120</v>
      </c>
      <c r="J21" s="41" t="s">
        <v>93</v>
      </c>
      <c r="K21" s="41" t="s">
        <v>94</v>
      </c>
      <c r="L21" s="42" t="s">
        <v>120</v>
      </c>
      <c r="M21" s="41" t="s">
        <v>120</v>
      </c>
      <c r="N21" s="41" t="s">
        <v>120</v>
      </c>
      <c r="O21" s="41" t="s">
        <v>97</v>
      </c>
      <c r="P21" s="42" t="s">
        <v>97</v>
      </c>
      <c r="Q21" s="41"/>
      <c r="R21" s="41"/>
      <c r="S21" s="41">
        <f t="shared" si="0"/>
        <v>0</v>
      </c>
      <c r="T21" s="3">
        <f t="shared" si="1"/>
        <v>0</v>
      </c>
      <c r="U21" s="3">
        <f t="shared" si="2"/>
        <v>0</v>
      </c>
      <c r="V21" s="3">
        <f t="shared" si="3"/>
        <v>2</v>
      </c>
      <c r="W21" s="3">
        <f t="shared" si="4"/>
        <v>2</v>
      </c>
      <c r="X21" s="3">
        <f t="shared" si="5"/>
        <v>0</v>
      </c>
      <c r="Y21" s="3">
        <f t="shared" si="6"/>
        <v>2</v>
      </c>
      <c r="Z21" s="3">
        <f t="shared" si="7"/>
        <v>0</v>
      </c>
      <c r="AA21" s="3">
        <f t="shared" si="8"/>
        <v>0</v>
      </c>
      <c r="AB21" s="3">
        <f t="shared" si="9"/>
        <v>0</v>
      </c>
      <c r="AC21" s="3">
        <f t="shared" si="10"/>
        <v>0</v>
      </c>
      <c r="AD21" s="3">
        <f t="shared" si="11"/>
        <v>0</v>
      </c>
      <c r="AE21" s="3">
        <f t="shared" si="12"/>
        <v>0</v>
      </c>
      <c r="AF21" s="3">
        <f t="shared" si="13"/>
        <v>0</v>
      </c>
      <c r="AG21" s="3">
        <f>COUNTIF(E21:P21,"2CN")</f>
        <v>0</v>
      </c>
      <c r="AH21" s="3">
        <f t="shared" si="14"/>
        <v>12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s="3" customFormat="1" ht="30" customHeight="1" x14ac:dyDescent="0.3">
      <c r="B22" s="26" t="s">
        <v>31</v>
      </c>
      <c r="C22" s="26" t="s">
        <v>32</v>
      </c>
      <c r="D22" s="36" t="s">
        <v>3</v>
      </c>
      <c r="E22" s="41" t="s">
        <v>120</v>
      </c>
      <c r="F22" s="41" t="s">
        <v>120</v>
      </c>
      <c r="G22" s="41" t="s">
        <v>120</v>
      </c>
      <c r="H22" s="42" t="s">
        <v>120</v>
      </c>
      <c r="I22" s="41" t="s">
        <v>120</v>
      </c>
      <c r="J22" s="41" t="s">
        <v>120</v>
      </c>
      <c r="K22" s="41" t="s">
        <v>120</v>
      </c>
      <c r="L22" s="42" t="s">
        <v>120</v>
      </c>
      <c r="M22" s="41" t="s">
        <v>120</v>
      </c>
      <c r="N22" s="41" t="s">
        <v>120</v>
      </c>
      <c r="O22" s="41" t="s">
        <v>120</v>
      </c>
      <c r="P22" s="42" t="s">
        <v>120</v>
      </c>
      <c r="Q22" s="41"/>
      <c r="S22" s="41">
        <f t="shared" si="0"/>
        <v>0</v>
      </c>
      <c r="T22" s="3">
        <f t="shared" si="1"/>
        <v>0</v>
      </c>
      <c r="U22" s="3">
        <f t="shared" si="2"/>
        <v>0</v>
      </c>
      <c r="V22" s="3">
        <f t="shared" si="3"/>
        <v>0</v>
      </c>
      <c r="W22" s="3">
        <f t="shared" si="4"/>
        <v>0</v>
      </c>
      <c r="X22" s="3">
        <f t="shared" si="5"/>
        <v>0</v>
      </c>
      <c r="Y22" s="3">
        <f t="shared" si="6"/>
        <v>0</v>
      </c>
      <c r="Z22" s="3">
        <f t="shared" si="7"/>
        <v>0</v>
      </c>
      <c r="AA22" s="3">
        <f t="shared" si="8"/>
        <v>0</v>
      </c>
      <c r="AB22" s="3">
        <f t="shared" si="9"/>
        <v>0</v>
      </c>
      <c r="AC22" s="3">
        <f t="shared" si="10"/>
        <v>0</v>
      </c>
      <c r="AD22" s="3">
        <f t="shared" si="11"/>
        <v>0</v>
      </c>
      <c r="AE22" s="3">
        <f t="shared" si="12"/>
        <v>0</v>
      </c>
      <c r="AF22" s="3">
        <f t="shared" si="13"/>
        <v>0</v>
      </c>
      <c r="AG22" s="3">
        <f>COUNTIF(E22:P22,"2CN")</f>
        <v>0</v>
      </c>
      <c r="AH22" s="3">
        <f t="shared" si="14"/>
        <v>12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1:47" s="3" customFormat="1" ht="30" hidden="1" customHeight="1" x14ac:dyDescent="0.3">
      <c r="B23" s="10" t="s">
        <v>33</v>
      </c>
      <c r="C23" s="10" t="s">
        <v>34</v>
      </c>
      <c r="D23" s="37" t="s">
        <v>3</v>
      </c>
      <c r="E23" s="43"/>
      <c r="F23" s="41"/>
      <c r="G23" s="41"/>
      <c r="H23" s="42"/>
      <c r="I23" s="41"/>
      <c r="J23" s="41"/>
      <c r="K23" s="41"/>
      <c r="L23" s="42"/>
      <c r="M23" s="41"/>
      <c r="N23" s="41"/>
      <c r="O23" s="41"/>
      <c r="P23" s="42"/>
      <c r="Q23" s="41"/>
      <c r="S23" s="41">
        <f t="shared" si="0"/>
        <v>0</v>
      </c>
      <c r="T23" s="3">
        <f t="shared" si="1"/>
        <v>0</v>
      </c>
      <c r="U23" s="3">
        <f t="shared" si="2"/>
        <v>0</v>
      </c>
      <c r="V23" s="3">
        <f t="shared" si="3"/>
        <v>0</v>
      </c>
      <c r="W23" s="3">
        <f t="shared" si="4"/>
        <v>0</v>
      </c>
      <c r="X23" s="3">
        <f t="shared" si="5"/>
        <v>0</v>
      </c>
      <c r="Y23" s="3">
        <f t="shared" si="6"/>
        <v>0</v>
      </c>
      <c r="Z23" s="3">
        <f t="shared" si="7"/>
        <v>0</v>
      </c>
      <c r="AA23" s="3">
        <f t="shared" si="8"/>
        <v>0</v>
      </c>
      <c r="AB23" s="3">
        <f t="shared" si="9"/>
        <v>0</v>
      </c>
      <c r="AC23" s="3">
        <f t="shared" si="10"/>
        <v>0</v>
      </c>
      <c r="AD23" s="3">
        <f t="shared" si="11"/>
        <v>0</v>
      </c>
      <c r="AE23" s="3">
        <f t="shared" si="12"/>
        <v>0</v>
      </c>
      <c r="AF23" s="3">
        <f t="shared" si="13"/>
        <v>0</v>
      </c>
      <c r="AG23" s="3">
        <f>COUNTIF(E23:P23,"3BN")</f>
        <v>0</v>
      </c>
      <c r="AH23" s="3">
        <f t="shared" si="14"/>
        <v>0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s="3" customFormat="1" ht="30" hidden="1" customHeight="1" x14ac:dyDescent="0.3">
      <c r="B24" s="10" t="s">
        <v>35</v>
      </c>
      <c r="C24" s="10" t="s">
        <v>27</v>
      </c>
      <c r="D24" s="37" t="s">
        <v>3</v>
      </c>
      <c r="E24" s="43"/>
      <c r="F24" s="41"/>
      <c r="G24" s="41"/>
      <c r="H24" s="42"/>
      <c r="I24" s="41"/>
      <c r="J24" s="41"/>
      <c r="K24" s="41"/>
      <c r="L24" s="42"/>
      <c r="M24" s="41"/>
      <c r="N24" s="41"/>
      <c r="O24" s="41"/>
      <c r="P24" s="42"/>
      <c r="Q24" s="41"/>
      <c r="S24" s="41">
        <f t="shared" si="0"/>
        <v>0</v>
      </c>
      <c r="T24" s="3">
        <f t="shared" si="1"/>
        <v>0</v>
      </c>
      <c r="U24" s="3">
        <f t="shared" si="2"/>
        <v>0</v>
      </c>
      <c r="V24" s="3">
        <f t="shared" si="3"/>
        <v>0</v>
      </c>
      <c r="W24" s="3">
        <f t="shared" si="4"/>
        <v>0</v>
      </c>
      <c r="X24" s="3">
        <f t="shared" si="5"/>
        <v>0</v>
      </c>
      <c r="Y24" s="3">
        <f t="shared" si="6"/>
        <v>0</v>
      </c>
      <c r="Z24" s="3">
        <f t="shared" si="7"/>
        <v>0</v>
      </c>
      <c r="AA24" s="3">
        <f t="shared" si="8"/>
        <v>0</v>
      </c>
      <c r="AB24" s="3">
        <f t="shared" si="9"/>
        <v>0</v>
      </c>
      <c r="AC24" s="3">
        <f t="shared" si="10"/>
        <v>0</v>
      </c>
      <c r="AD24" s="3">
        <f t="shared" si="11"/>
        <v>0</v>
      </c>
      <c r="AE24" s="3">
        <f t="shared" si="12"/>
        <v>0</v>
      </c>
      <c r="AF24" s="3">
        <f t="shared" si="13"/>
        <v>0</v>
      </c>
      <c r="AG24" s="3">
        <f>COUNTIF(E24:P24,"3BN")</f>
        <v>0</v>
      </c>
      <c r="AH24" s="3">
        <f t="shared" si="14"/>
        <v>0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47" s="3" customFormat="1" ht="29.25" customHeight="1" x14ac:dyDescent="0.3">
      <c r="B25" s="10" t="s">
        <v>36</v>
      </c>
      <c r="C25" s="10" t="s">
        <v>37</v>
      </c>
      <c r="D25" s="37" t="s">
        <v>3</v>
      </c>
      <c r="E25" s="43" t="s">
        <v>120</v>
      </c>
      <c r="F25" s="41" t="s">
        <v>120</v>
      </c>
      <c r="G25" s="41" t="s">
        <v>95</v>
      </c>
      <c r="H25" s="42" t="s">
        <v>98</v>
      </c>
      <c r="I25" s="41" t="s">
        <v>120</v>
      </c>
      <c r="J25" s="41" t="s">
        <v>120</v>
      </c>
      <c r="K25" s="41" t="s">
        <v>120</v>
      </c>
      <c r="L25" s="42" t="s">
        <v>103</v>
      </c>
      <c r="M25" s="41" t="s">
        <v>103</v>
      </c>
      <c r="N25" s="41" t="s">
        <v>103</v>
      </c>
      <c r="O25" s="41" t="s">
        <v>120</v>
      </c>
      <c r="P25" s="42" t="s">
        <v>120</v>
      </c>
      <c r="Q25" s="41"/>
      <c r="R25" s="41"/>
      <c r="S25" s="41">
        <f t="shared" si="0"/>
        <v>0</v>
      </c>
      <c r="T25" s="3">
        <f t="shared" si="1"/>
        <v>0</v>
      </c>
      <c r="U25" s="3">
        <f t="shared" si="2"/>
        <v>0</v>
      </c>
      <c r="V25" s="3">
        <f t="shared" si="3"/>
        <v>0</v>
      </c>
      <c r="W25" s="3">
        <f t="shared" si="4"/>
        <v>0</v>
      </c>
      <c r="X25" s="3">
        <f t="shared" si="5"/>
        <v>1</v>
      </c>
      <c r="Y25" s="3">
        <f t="shared" si="6"/>
        <v>0</v>
      </c>
      <c r="Z25" s="3">
        <f t="shared" si="7"/>
        <v>1</v>
      </c>
      <c r="AA25" s="3">
        <f t="shared" si="8"/>
        <v>0</v>
      </c>
      <c r="AB25" s="3">
        <f t="shared" si="9"/>
        <v>0</v>
      </c>
      <c r="AC25" s="3">
        <f t="shared" si="10"/>
        <v>0</v>
      </c>
      <c r="AD25" s="3">
        <f t="shared" si="11"/>
        <v>3</v>
      </c>
      <c r="AE25" s="3">
        <f t="shared" si="12"/>
        <v>0</v>
      </c>
      <c r="AF25" s="3">
        <f t="shared" si="13"/>
        <v>0</v>
      </c>
      <c r="AG25" s="3">
        <f>COUNTIF(E25:P25,"2CN")</f>
        <v>0</v>
      </c>
      <c r="AH25" s="3">
        <f t="shared" si="14"/>
        <v>12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s="3" customFormat="1" ht="29.25" hidden="1" customHeight="1" x14ac:dyDescent="0.3">
      <c r="B26" s="10" t="s">
        <v>38</v>
      </c>
      <c r="C26" s="10" t="s">
        <v>39</v>
      </c>
      <c r="D26" s="38" t="s">
        <v>4</v>
      </c>
      <c r="E26" s="43"/>
      <c r="F26" s="41"/>
      <c r="G26" s="41"/>
      <c r="H26" s="42"/>
      <c r="I26" s="41"/>
      <c r="J26" s="41"/>
      <c r="K26" s="41"/>
      <c r="L26" s="42"/>
      <c r="M26" s="41"/>
      <c r="N26" s="41"/>
      <c r="O26" s="41"/>
      <c r="P26" s="42"/>
      <c r="Q26" s="41"/>
      <c r="R26" s="41"/>
      <c r="S26" s="41">
        <f t="shared" si="0"/>
        <v>0</v>
      </c>
      <c r="T26" s="3">
        <f t="shared" si="1"/>
        <v>0</v>
      </c>
      <c r="U26" s="3">
        <f t="shared" si="2"/>
        <v>0</v>
      </c>
      <c r="V26" s="3">
        <f t="shared" si="3"/>
        <v>0</v>
      </c>
      <c r="W26" s="3">
        <f t="shared" si="4"/>
        <v>0</v>
      </c>
      <c r="X26" s="3">
        <f t="shared" si="5"/>
        <v>0</v>
      </c>
      <c r="Y26" s="3">
        <f t="shared" si="6"/>
        <v>0</v>
      </c>
      <c r="Z26" s="3">
        <f t="shared" si="7"/>
        <v>0</v>
      </c>
      <c r="AA26" s="3">
        <f t="shared" si="8"/>
        <v>0</v>
      </c>
      <c r="AB26" s="3">
        <f t="shared" si="9"/>
        <v>0</v>
      </c>
      <c r="AC26" s="3">
        <f t="shared" si="10"/>
        <v>0</v>
      </c>
      <c r="AD26" s="3">
        <f t="shared" si="11"/>
        <v>0</v>
      </c>
      <c r="AE26" s="3">
        <f t="shared" si="12"/>
        <v>0</v>
      </c>
      <c r="AF26" s="3">
        <f t="shared" si="13"/>
        <v>0</v>
      </c>
      <c r="AG26" s="3">
        <f>COUNTIF(E26:P26,"3BN")</f>
        <v>0</v>
      </c>
      <c r="AH26" s="3">
        <f t="shared" si="14"/>
        <v>0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47" s="3" customFormat="1" ht="29.25" customHeight="1" x14ac:dyDescent="0.3">
      <c r="B27" s="10" t="s">
        <v>109</v>
      </c>
      <c r="C27" s="10" t="s">
        <v>110</v>
      </c>
      <c r="D27" s="38" t="s">
        <v>3</v>
      </c>
      <c r="E27" s="43"/>
      <c r="F27" s="41"/>
      <c r="G27" s="41"/>
      <c r="H27" s="42"/>
      <c r="I27" s="41"/>
      <c r="J27" s="41"/>
      <c r="K27" s="41"/>
      <c r="L27" s="42"/>
      <c r="M27" s="41" t="s">
        <v>97</v>
      </c>
      <c r="N27" s="41" t="s">
        <v>120</v>
      </c>
      <c r="O27" s="3" t="s">
        <v>120</v>
      </c>
      <c r="P27" s="42" t="s">
        <v>120</v>
      </c>
      <c r="Q27" s="41"/>
      <c r="R27" s="41"/>
      <c r="S27" s="41">
        <f t="shared" si="0"/>
        <v>0</v>
      </c>
      <c r="T27" s="3">
        <f t="shared" si="1"/>
        <v>0</v>
      </c>
      <c r="U27" s="3">
        <f t="shared" si="2"/>
        <v>0</v>
      </c>
      <c r="V27" s="3">
        <f t="shared" si="3"/>
        <v>0</v>
      </c>
      <c r="W27" s="3">
        <f t="shared" si="4"/>
        <v>0</v>
      </c>
      <c r="X27" s="3">
        <f t="shared" si="5"/>
        <v>0</v>
      </c>
      <c r="Y27" s="3">
        <f t="shared" si="6"/>
        <v>1</v>
      </c>
      <c r="Z27" s="3">
        <f t="shared" si="7"/>
        <v>0</v>
      </c>
      <c r="AA27" s="3">
        <f t="shared" si="8"/>
        <v>0</v>
      </c>
      <c r="AB27" s="3">
        <f t="shared" si="9"/>
        <v>0</v>
      </c>
      <c r="AC27" s="3">
        <f t="shared" si="10"/>
        <v>0</v>
      </c>
      <c r="AD27" s="3">
        <f t="shared" si="11"/>
        <v>0</v>
      </c>
      <c r="AE27" s="3">
        <f t="shared" si="12"/>
        <v>0</v>
      </c>
      <c r="AF27" s="3">
        <f t="shared" si="13"/>
        <v>0</v>
      </c>
      <c r="AG27" s="3">
        <f>COUNTIF(E27:P27,"2CN")</f>
        <v>0</v>
      </c>
      <c r="AH27" s="3">
        <f t="shared" si="14"/>
        <v>4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1:47" s="3" customFormat="1" ht="29.25" customHeight="1" x14ac:dyDescent="0.3">
      <c r="B28" s="10" t="s">
        <v>111</v>
      </c>
      <c r="C28" s="10" t="s">
        <v>112</v>
      </c>
      <c r="D28" s="38" t="s">
        <v>4</v>
      </c>
      <c r="E28" s="43" t="s">
        <v>91</v>
      </c>
      <c r="F28" s="41" t="s">
        <v>92</v>
      </c>
      <c r="G28" s="41" t="s">
        <v>120</v>
      </c>
      <c r="H28" s="42" t="s">
        <v>120</v>
      </c>
      <c r="I28" s="41" t="s">
        <v>100</v>
      </c>
      <c r="J28" s="41" t="s">
        <v>120</v>
      </c>
      <c r="K28" s="3" t="s">
        <v>99</v>
      </c>
      <c r="L28" s="42" t="s">
        <v>101</v>
      </c>
      <c r="M28" s="41" t="s">
        <v>120</v>
      </c>
      <c r="N28" s="41" t="s">
        <v>92</v>
      </c>
      <c r="O28" s="41" t="s">
        <v>90</v>
      </c>
      <c r="P28" s="42" t="s">
        <v>120</v>
      </c>
      <c r="Q28" s="41"/>
      <c r="R28" s="41"/>
      <c r="S28" s="41">
        <f t="shared" si="0"/>
        <v>1</v>
      </c>
      <c r="T28" s="3">
        <f t="shared" si="1"/>
        <v>2</v>
      </c>
      <c r="U28" s="3">
        <f t="shared" si="2"/>
        <v>1</v>
      </c>
      <c r="V28" s="3">
        <f t="shared" si="3"/>
        <v>0</v>
      </c>
      <c r="W28" s="3">
        <f t="shared" si="4"/>
        <v>0</v>
      </c>
      <c r="X28" s="3">
        <f t="shared" si="5"/>
        <v>0</v>
      </c>
      <c r="Y28" s="3">
        <f t="shared" si="6"/>
        <v>0</v>
      </c>
      <c r="Z28" s="3">
        <f t="shared" si="7"/>
        <v>0</v>
      </c>
      <c r="AA28" s="3">
        <f t="shared" si="8"/>
        <v>1</v>
      </c>
      <c r="AB28" s="3">
        <f t="shared" si="9"/>
        <v>1</v>
      </c>
      <c r="AC28" s="3">
        <f t="shared" si="10"/>
        <v>1</v>
      </c>
      <c r="AD28" s="3">
        <f t="shared" si="11"/>
        <v>0</v>
      </c>
      <c r="AE28" s="3">
        <f t="shared" si="12"/>
        <v>0</v>
      </c>
      <c r="AF28" s="3">
        <f t="shared" si="13"/>
        <v>0</v>
      </c>
      <c r="AG28" s="3">
        <f>COUNTIF(E28:P28,"2CN")</f>
        <v>0</v>
      </c>
      <c r="AH28" s="3">
        <f t="shared" si="14"/>
        <v>12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7" s="3" customFormat="1" ht="29.25" customHeight="1" x14ac:dyDescent="0.3">
      <c r="B29" s="10" t="s">
        <v>113</v>
      </c>
      <c r="C29" s="10" t="s">
        <v>114</v>
      </c>
      <c r="D29" s="38" t="s">
        <v>4</v>
      </c>
      <c r="E29" s="43" t="s">
        <v>120</v>
      </c>
      <c r="F29" s="41" t="s">
        <v>120</v>
      </c>
      <c r="G29" s="41" t="s">
        <v>93</v>
      </c>
      <c r="H29" s="42" t="s">
        <v>94</v>
      </c>
      <c r="I29" s="3" t="s">
        <v>93</v>
      </c>
      <c r="J29" s="41" t="s">
        <v>120</v>
      </c>
      <c r="K29" s="41" t="s">
        <v>96</v>
      </c>
      <c r="L29" s="42" t="s">
        <v>98</v>
      </c>
      <c r="M29" s="41" t="s">
        <v>120</v>
      </c>
      <c r="N29" s="3" t="s">
        <v>96</v>
      </c>
      <c r="O29" s="3" t="s">
        <v>95</v>
      </c>
      <c r="P29" s="42" t="s">
        <v>120</v>
      </c>
      <c r="Q29" s="41"/>
      <c r="R29" s="41"/>
      <c r="S29" s="41">
        <f t="shared" si="0"/>
        <v>0</v>
      </c>
      <c r="T29" s="3">
        <f t="shared" si="1"/>
        <v>0</v>
      </c>
      <c r="U29" s="3">
        <f t="shared" si="2"/>
        <v>0</v>
      </c>
      <c r="V29" s="3">
        <f t="shared" si="3"/>
        <v>2</v>
      </c>
      <c r="W29" s="3">
        <f t="shared" si="4"/>
        <v>1</v>
      </c>
      <c r="X29" s="3">
        <f t="shared" si="5"/>
        <v>1</v>
      </c>
      <c r="Y29" s="3">
        <f t="shared" si="6"/>
        <v>0</v>
      </c>
      <c r="Z29" s="3">
        <f t="shared" si="7"/>
        <v>1</v>
      </c>
      <c r="AA29" s="3">
        <f t="shared" si="8"/>
        <v>0</v>
      </c>
      <c r="AB29" s="3">
        <f t="shared" si="9"/>
        <v>0</v>
      </c>
      <c r="AC29" s="3">
        <f t="shared" si="10"/>
        <v>0</v>
      </c>
      <c r="AD29" s="3">
        <f t="shared" si="11"/>
        <v>0</v>
      </c>
      <c r="AE29" s="3">
        <f t="shared" si="12"/>
        <v>0</v>
      </c>
      <c r="AF29" s="3">
        <f t="shared" si="13"/>
        <v>0</v>
      </c>
      <c r="AG29" s="3">
        <f>COUNTIF(E29:P29,"2CN")</f>
        <v>0</v>
      </c>
      <c r="AH29" s="3">
        <f t="shared" si="14"/>
        <v>12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1:47" s="3" customFormat="1" ht="29.25" customHeight="1" x14ac:dyDescent="0.3">
      <c r="B30" s="10" t="s">
        <v>77</v>
      </c>
      <c r="C30" s="10" t="s">
        <v>78</v>
      </c>
      <c r="D30" s="38" t="s">
        <v>4</v>
      </c>
      <c r="E30" s="43" t="s">
        <v>102</v>
      </c>
      <c r="F30" s="41" t="s">
        <v>120</v>
      </c>
      <c r="G30" s="41" t="s">
        <v>103</v>
      </c>
      <c r="H30" s="42" t="s">
        <v>104</v>
      </c>
      <c r="I30" s="72"/>
      <c r="J30" s="72"/>
      <c r="K30" s="72"/>
      <c r="L30" s="73"/>
      <c r="M30" s="41" t="s">
        <v>120</v>
      </c>
      <c r="N30" s="41" t="s">
        <v>120</v>
      </c>
      <c r="O30" s="41" t="s">
        <v>103</v>
      </c>
      <c r="P30" s="42" t="s">
        <v>102</v>
      </c>
      <c r="Q30" s="41"/>
      <c r="R30" s="41"/>
      <c r="S30" s="41">
        <f t="shared" si="0"/>
        <v>0</v>
      </c>
      <c r="T30" s="3">
        <f t="shared" si="1"/>
        <v>0</v>
      </c>
      <c r="U30" s="3">
        <f t="shared" si="2"/>
        <v>0</v>
      </c>
      <c r="V30" s="3">
        <f t="shared" si="3"/>
        <v>0</v>
      </c>
      <c r="W30" s="3">
        <f t="shared" si="4"/>
        <v>0</v>
      </c>
      <c r="X30" s="3">
        <f t="shared" si="5"/>
        <v>0</v>
      </c>
      <c r="Y30" s="3">
        <f t="shared" si="6"/>
        <v>0</v>
      </c>
      <c r="Z30" s="3">
        <f t="shared" si="7"/>
        <v>0</v>
      </c>
      <c r="AA30" s="3">
        <f t="shared" si="8"/>
        <v>0</v>
      </c>
      <c r="AB30" s="3">
        <f t="shared" si="9"/>
        <v>0</v>
      </c>
      <c r="AC30" s="3">
        <f t="shared" si="10"/>
        <v>0</v>
      </c>
      <c r="AD30" s="3">
        <f t="shared" si="11"/>
        <v>2</v>
      </c>
      <c r="AE30" s="3">
        <f t="shared" si="12"/>
        <v>1</v>
      </c>
      <c r="AF30" s="3">
        <f t="shared" si="13"/>
        <v>2</v>
      </c>
      <c r="AG30" s="3">
        <f>COUNTIF(E30:P30,"2CN")</f>
        <v>0</v>
      </c>
      <c r="AH30" s="3">
        <f t="shared" si="14"/>
        <v>8</v>
      </c>
    </row>
    <row r="31" spans="1:47" s="3" customFormat="1" ht="28.5" customHeight="1" x14ac:dyDescent="0.3">
      <c r="B31" s="31" t="s">
        <v>40</v>
      </c>
      <c r="C31" s="31" t="s">
        <v>75</v>
      </c>
      <c r="D31" s="39" t="s">
        <v>5</v>
      </c>
      <c r="E31" s="43" t="s">
        <v>98</v>
      </c>
      <c r="F31" s="41" t="s">
        <v>120</v>
      </c>
      <c r="G31" s="65" t="s">
        <v>97</v>
      </c>
      <c r="H31" s="42" t="s">
        <v>120</v>
      </c>
      <c r="I31" s="41" t="s">
        <v>120</v>
      </c>
      <c r="J31" s="41" t="s">
        <v>103</v>
      </c>
      <c r="K31" s="41" t="s">
        <v>119</v>
      </c>
      <c r="L31" s="42" t="s">
        <v>120</v>
      </c>
      <c r="M31" s="41" t="s">
        <v>100</v>
      </c>
      <c r="N31" s="41" t="s">
        <v>120</v>
      </c>
      <c r="O31" s="41" t="s">
        <v>120</v>
      </c>
      <c r="P31" s="42" t="s">
        <v>101</v>
      </c>
      <c r="Q31" s="41"/>
      <c r="R31" s="41"/>
      <c r="S31" s="41">
        <f t="shared" si="0"/>
        <v>0</v>
      </c>
      <c r="T31" s="3">
        <f t="shared" si="1"/>
        <v>0</v>
      </c>
      <c r="U31" s="3">
        <f t="shared" si="2"/>
        <v>0</v>
      </c>
      <c r="V31" s="3">
        <f t="shared" si="3"/>
        <v>0</v>
      </c>
      <c r="W31" s="3">
        <f t="shared" si="4"/>
        <v>0</v>
      </c>
      <c r="X31" s="3">
        <f t="shared" si="5"/>
        <v>0</v>
      </c>
      <c r="Y31" s="3">
        <f t="shared" si="6"/>
        <v>1</v>
      </c>
      <c r="Z31" s="3">
        <f t="shared" si="7"/>
        <v>1</v>
      </c>
      <c r="AA31" s="3">
        <f t="shared" si="8"/>
        <v>1</v>
      </c>
      <c r="AB31" s="3">
        <f t="shared" si="9"/>
        <v>1</v>
      </c>
      <c r="AC31" s="3">
        <f t="shared" si="10"/>
        <v>0</v>
      </c>
      <c r="AD31" s="3">
        <f t="shared" si="11"/>
        <v>1</v>
      </c>
      <c r="AE31" s="3">
        <f t="shared" si="12"/>
        <v>0</v>
      </c>
      <c r="AF31" s="3">
        <f t="shared" si="13"/>
        <v>0</v>
      </c>
      <c r="AG31" s="3">
        <f>COUNTIF(E31:P31,"2CN")</f>
        <v>1</v>
      </c>
      <c r="AH31" s="3">
        <f t="shared" si="14"/>
        <v>12</v>
      </c>
    </row>
    <row r="32" spans="1:47" s="3" customFormat="1" ht="29.25" hidden="1" customHeight="1" x14ac:dyDescent="0.3">
      <c r="B32" s="10" t="s">
        <v>47</v>
      </c>
      <c r="C32" s="10" t="s">
        <v>53</v>
      </c>
      <c r="D32" s="39" t="s">
        <v>5</v>
      </c>
      <c r="E32" s="43"/>
      <c r="F32" s="41"/>
      <c r="G32" s="41"/>
      <c r="H32" s="42"/>
      <c r="I32" s="41"/>
      <c r="J32" s="41"/>
      <c r="K32" s="41"/>
      <c r="L32" s="42"/>
      <c r="M32" s="41"/>
      <c r="N32" s="41"/>
      <c r="O32" s="41"/>
      <c r="P32" s="42"/>
      <c r="Q32" s="41"/>
      <c r="R32" s="41"/>
      <c r="S32" s="41">
        <f t="shared" si="0"/>
        <v>0</v>
      </c>
      <c r="T32" s="3">
        <f t="shared" si="1"/>
        <v>0</v>
      </c>
      <c r="U32" s="3">
        <f t="shared" si="2"/>
        <v>0</v>
      </c>
      <c r="V32" s="3">
        <f t="shared" si="3"/>
        <v>0</v>
      </c>
      <c r="W32" s="3">
        <f t="shared" si="4"/>
        <v>0</v>
      </c>
      <c r="X32" s="3">
        <f t="shared" si="5"/>
        <v>0</v>
      </c>
      <c r="Y32" s="3">
        <f t="shared" si="6"/>
        <v>0</v>
      </c>
      <c r="Z32" s="3">
        <f t="shared" si="7"/>
        <v>0</v>
      </c>
      <c r="AA32" s="3">
        <f t="shared" si="8"/>
        <v>0</v>
      </c>
      <c r="AB32" s="3">
        <f t="shared" si="9"/>
        <v>0</v>
      </c>
      <c r="AC32" s="3">
        <f t="shared" si="10"/>
        <v>0</v>
      </c>
      <c r="AD32" s="3">
        <f t="shared" si="11"/>
        <v>0</v>
      </c>
      <c r="AE32" s="3">
        <f t="shared" si="12"/>
        <v>0</v>
      </c>
      <c r="AF32" s="3">
        <f t="shared" si="13"/>
        <v>0</v>
      </c>
      <c r="AG32" s="3">
        <f>COUNTIF(E32:P32,"3BN")</f>
        <v>0</v>
      </c>
      <c r="AH32" s="3">
        <f t="shared" si="14"/>
        <v>0</v>
      </c>
    </row>
    <row r="33" spans="2:34" s="3" customFormat="1" ht="30" customHeight="1" x14ac:dyDescent="0.3">
      <c r="B33" s="10" t="s">
        <v>115</v>
      </c>
      <c r="C33" s="10" t="s">
        <v>80</v>
      </c>
      <c r="D33" s="39" t="s">
        <v>5</v>
      </c>
      <c r="E33" s="71"/>
      <c r="F33" s="72"/>
      <c r="G33" s="61"/>
      <c r="H33" s="62"/>
      <c r="I33" s="41" t="s">
        <v>120</v>
      </c>
      <c r="J33" s="41" t="s">
        <v>91</v>
      </c>
      <c r="K33" s="41" t="s">
        <v>92</v>
      </c>
      <c r="L33" s="42" t="s">
        <v>90</v>
      </c>
      <c r="M33" s="61"/>
      <c r="N33" s="61"/>
      <c r="O33" s="61"/>
      <c r="P33" s="62"/>
      <c r="Q33" s="70"/>
      <c r="R33" s="70"/>
      <c r="S33" s="41">
        <f t="shared" si="0"/>
        <v>1</v>
      </c>
      <c r="T33" s="3">
        <f t="shared" si="1"/>
        <v>1</v>
      </c>
      <c r="U33" s="3">
        <f t="shared" si="2"/>
        <v>1</v>
      </c>
      <c r="V33" s="3">
        <f t="shared" si="3"/>
        <v>0</v>
      </c>
      <c r="W33" s="3">
        <f t="shared" si="4"/>
        <v>0</v>
      </c>
      <c r="X33" s="3">
        <f t="shared" si="5"/>
        <v>0</v>
      </c>
      <c r="Y33" s="3">
        <f t="shared" si="6"/>
        <v>0</v>
      </c>
      <c r="Z33" s="3">
        <f t="shared" si="7"/>
        <v>0</v>
      </c>
      <c r="AA33" s="3">
        <f t="shared" si="8"/>
        <v>0</v>
      </c>
      <c r="AB33" s="3">
        <f t="shared" si="9"/>
        <v>0</v>
      </c>
      <c r="AC33" s="3">
        <f t="shared" si="10"/>
        <v>0</v>
      </c>
      <c r="AD33" s="3">
        <f t="shared" si="11"/>
        <v>0</v>
      </c>
      <c r="AE33" s="3">
        <f t="shared" si="12"/>
        <v>0</v>
      </c>
      <c r="AF33" s="3">
        <f t="shared" si="13"/>
        <v>0</v>
      </c>
      <c r="AG33" s="3">
        <f>COUNTIF(E33:P33,"2CN")</f>
        <v>0</v>
      </c>
      <c r="AH33" s="3">
        <f t="shared" si="14"/>
        <v>4</v>
      </c>
    </row>
    <row r="34" spans="2:34" s="3" customFormat="1" ht="30" customHeight="1" x14ac:dyDescent="0.3">
      <c r="B34" s="10" t="s">
        <v>41</v>
      </c>
      <c r="C34" s="10" t="s">
        <v>42</v>
      </c>
      <c r="D34" s="33" t="s">
        <v>6</v>
      </c>
      <c r="E34" s="43" t="s">
        <v>119</v>
      </c>
      <c r="F34" s="41" t="s">
        <v>102</v>
      </c>
      <c r="G34" s="41" t="s">
        <v>104</v>
      </c>
      <c r="H34" s="42" t="s">
        <v>120</v>
      </c>
      <c r="I34" s="41" t="s">
        <v>120</v>
      </c>
      <c r="J34" s="41" t="s">
        <v>120</v>
      </c>
      <c r="K34" s="41" t="s">
        <v>101</v>
      </c>
      <c r="L34" s="42" t="s">
        <v>100</v>
      </c>
      <c r="M34" s="41" t="s">
        <v>104</v>
      </c>
      <c r="N34" s="41" t="s">
        <v>102</v>
      </c>
      <c r="O34" s="41" t="s">
        <v>120</v>
      </c>
      <c r="P34" s="42" t="s">
        <v>120</v>
      </c>
      <c r="Q34" s="41"/>
      <c r="S34" s="41">
        <f t="shared" si="0"/>
        <v>0</v>
      </c>
      <c r="T34" s="3">
        <f t="shared" si="1"/>
        <v>0</v>
      </c>
      <c r="U34" s="3">
        <f t="shared" si="2"/>
        <v>0</v>
      </c>
      <c r="V34" s="3">
        <f t="shared" si="3"/>
        <v>0</v>
      </c>
      <c r="W34" s="3">
        <f t="shared" si="4"/>
        <v>0</v>
      </c>
      <c r="X34" s="3">
        <f t="shared" si="5"/>
        <v>0</v>
      </c>
      <c r="Y34" s="3">
        <f t="shared" si="6"/>
        <v>0</v>
      </c>
      <c r="Z34" s="3">
        <f t="shared" si="7"/>
        <v>0</v>
      </c>
      <c r="AA34" s="3">
        <f t="shared" si="8"/>
        <v>1</v>
      </c>
      <c r="AB34" s="3">
        <f t="shared" si="9"/>
        <v>1</v>
      </c>
      <c r="AC34" s="3">
        <f t="shared" si="10"/>
        <v>0</v>
      </c>
      <c r="AD34" s="3">
        <f t="shared" si="11"/>
        <v>0</v>
      </c>
      <c r="AE34" s="3">
        <f t="shared" si="12"/>
        <v>2</v>
      </c>
      <c r="AF34" s="3">
        <f t="shared" si="13"/>
        <v>2</v>
      </c>
      <c r="AG34" s="3">
        <f>COUNTIF(E34:P34,"2CN")</f>
        <v>1</v>
      </c>
      <c r="AH34" s="3">
        <f t="shared" si="14"/>
        <v>12</v>
      </c>
    </row>
    <row r="35" spans="2:34" s="3" customFormat="1" ht="30" customHeight="1" x14ac:dyDescent="0.3">
      <c r="B35" s="10" t="s">
        <v>116</v>
      </c>
      <c r="C35" s="10" t="s">
        <v>117</v>
      </c>
      <c r="D35" s="33" t="s">
        <v>6</v>
      </c>
      <c r="E35" s="66" t="s">
        <v>120</v>
      </c>
      <c r="F35" s="65" t="s">
        <v>120</v>
      </c>
      <c r="G35" s="41" t="s">
        <v>120</v>
      </c>
      <c r="H35" s="42" t="s">
        <v>90</v>
      </c>
      <c r="I35" s="41" t="s">
        <v>120</v>
      </c>
      <c r="J35" s="41" t="s">
        <v>120</v>
      </c>
      <c r="K35" s="61"/>
      <c r="L35" s="62"/>
      <c r="M35" s="41" t="s">
        <v>93</v>
      </c>
      <c r="N35" s="41" t="s">
        <v>97</v>
      </c>
      <c r="O35" s="3" t="s">
        <v>120</v>
      </c>
      <c r="P35" s="42" t="s">
        <v>120</v>
      </c>
      <c r="Q35" s="70"/>
      <c r="R35" s="70"/>
      <c r="S35" s="41">
        <f t="shared" si="0"/>
        <v>1</v>
      </c>
      <c r="T35" s="3">
        <f t="shared" si="1"/>
        <v>0</v>
      </c>
      <c r="U35" s="3">
        <f t="shared" si="2"/>
        <v>0</v>
      </c>
      <c r="V35" s="3">
        <f t="shared" si="3"/>
        <v>1</v>
      </c>
      <c r="W35" s="3">
        <f t="shared" si="4"/>
        <v>0</v>
      </c>
      <c r="X35" s="3">
        <f t="shared" si="5"/>
        <v>0</v>
      </c>
      <c r="Y35" s="3">
        <f t="shared" si="6"/>
        <v>1</v>
      </c>
      <c r="Z35" s="3">
        <f t="shared" si="7"/>
        <v>0</v>
      </c>
      <c r="AA35" s="3">
        <f t="shared" si="8"/>
        <v>0</v>
      </c>
      <c r="AB35" s="3">
        <f t="shared" si="9"/>
        <v>0</v>
      </c>
      <c r="AC35" s="3">
        <f t="shared" si="10"/>
        <v>0</v>
      </c>
      <c r="AD35" s="3">
        <f t="shared" si="11"/>
        <v>0</v>
      </c>
      <c r="AE35" s="3">
        <f t="shared" si="12"/>
        <v>0</v>
      </c>
      <c r="AF35" s="3">
        <f t="shared" si="13"/>
        <v>0</v>
      </c>
      <c r="AG35" s="3">
        <f>COUNTIF(E35:P35,"2CN")</f>
        <v>0</v>
      </c>
      <c r="AH35" s="3">
        <f t="shared" si="14"/>
        <v>10</v>
      </c>
    </row>
    <row r="36" spans="2:34" s="3" customFormat="1" ht="30" customHeight="1" x14ac:dyDescent="0.3">
      <c r="B36" s="10" t="s">
        <v>43</v>
      </c>
      <c r="C36" s="10" t="s">
        <v>11</v>
      </c>
      <c r="D36" s="33" t="s">
        <v>54</v>
      </c>
      <c r="E36" s="41" t="s">
        <v>101</v>
      </c>
      <c r="F36" s="41" t="s">
        <v>99</v>
      </c>
      <c r="G36" s="65" t="s">
        <v>120</v>
      </c>
      <c r="H36" s="42" t="s">
        <v>120</v>
      </c>
      <c r="I36" s="41" t="s">
        <v>120</v>
      </c>
      <c r="J36" s="41" t="s">
        <v>119</v>
      </c>
      <c r="K36" s="41" t="s">
        <v>102</v>
      </c>
      <c r="L36" s="42" t="s">
        <v>120</v>
      </c>
      <c r="M36" s="41" t="s">
        <v>98</v>
      </c>
      <c r="N36" s="3" t="s">
        <v>120</v>
      </c>
      <c r="O36" s="3" t="s">
        <v>120</v>
      </c>
      <c r="P36" s="42" t="s">
        <v>103</v>
      </c>
      <c r="Q36" s="41"/>
      <c r="S36" s="41">
        <f t="shared" si="0"/>
        <v>0</v>
      </c>
      <c r="T36" s="3">
        <f t="shared" si="1"/>
        <v>0</v>
      </c>
      <c r="U36" s="3">
        <f t="shared" si="2"/>
        <v>0</v>
      </c>
      <c r="V36" s="3">
        <f t="shared" si="3"/>
        <v>0</v>
      </c>
      <c r="W36" s="3">
        <f t="shared" si="4"/>
        <v>0</v>
      </c>
      <c r="X36" s="3">
        <f t="shared" si="5"/>
        <v>0</v>
      </c>
      <c r="Y36" s="3">
        <f t="shared" si="6"/>
        <v>0</v>
      </c>
      <c r="Z36" s="3">
        <f t="shared" si="7"/>
        <v>1</v>
      </c>
      <c r="AA36" s="3">
        <f t="shared" si="8"/>
        <v>0</v>
      </c>
      <c r="AB36" s="3">
        <f t="shared" si="9"/>
        <v>1</v>
      </c>
      <c r="AC36" s="3">
        <f t="shared" si="10"/>
        <v>1</v>
      </c>
      <c r="AD36" s="3">
        <f t="shared" si="11"/>
        <v>1</v>
      </c>
      <c r="AE36" s="3">
        <f t="shared" si="12"/>
        <v>0</v>
      </c>
      <c r="AF36" s="3">
        <f t="shared" si="13"/>
        <v>1</v>
      </c>
      <c r="AG36" s="3">
        <f>COUNTIF(E36:P36,"2CN")</f>
        <v>1</v>
      </c>
      <c r="AH36" s="3">
        <f t="shared" si="14"/>
        <v>12</v>
      </c>
    </row>
    <row r="37" spans="2:34" s="3" customFormat="1" ht="30" customHeight="1" x14ac:dyDescent="0.3">
      <c r="B37" s="10" t="s">
        <v>79</v>
      </c>
      <c r="C37" s="10" t="s">
        <v>80</v>
      </c>
      <c r="D37" s="39" t="s">
        <v>54</v>
      </c>
      <c r="E37" s="61"/>
      <c r="F37" s="61"/>
      <c r="G37" s="61"/>
      <c r="H37" s="62"/>
      <c r="I37" s="41" t="s">
        <v>120</v>
      </c>
      <c r="J37" s="41" t="s">
        <v>120</v>
      </c>
      <c r="K37" s="41" t="s">
        <v>120</v>
      </c>
      <c r="L37" s="42" t="s">
        <v>91</v>
      </c>
      <c r="M37" s="41" t="s">
        <v>120</v>
      </c>
      <c r="N37" s="41" t="s">
        <v>120</v>
      </c>
      <c r="O37" s="41" t="s">
        <v>94</v>
      </c>
      <c r="P37" s="42" t="s">
        <v>95</v>
      </c>
      <c r="Q37" s="70"/>
      <c r="R37" s="70"/>
      <c r="S37" s="41">
        <f t="shared" si="0"/>
        <v>0</v>
      </c>
      <c r="T37" s="3">
        <f t="shared" si="1"/>
        <v>0</v>
      </c>
      <c r="U37" s="3">
        <f t="shared" si="2"/>
        <v>1</v>
      </c>
      <c r="V37" s="3">
        <f t="shared" si="3"/>
        <v>0</v>
      </c>
      <c r="W37" s="3">
        <f t="shared" si="4"/>
        <v>1</v>
      </c>
      <c r="X37" s="3">
        <f t="shared" si="5"/>
        <v>1</v>
      </c>
      <c r="Y37" s="3">
        <f t="shared" si="6"/>
        <v>0</v>
      </c>
      <c r="Z37" s="3">
        <f t="shared" si="7"/>
        <v>0</v>
      </c>
      <c r="AA37" s="3">
        <f t="shared" si="8"/>
        <v>0</v>
      </c>
      <c r="AB37" s="3">
        <f t="shared" si="9"/>
        <v>0</v>
      </c>
      <c r="AC37" s="3">
        <f t="shared" si="10"/>
        <v>0</v>
      </c>
      <c r="AD37" s="3">
        <f t="shared" si="11"/>
        <v>0</v>
      </c>
      <c r="AE37" s="3">
        <f t="shared" si="12"/>
        <v>0</v>
      </c>
      <c r="AF37" s="3">
        <f t="shared" si="13"/>
        <v>0</v>
      </c>
      <c r="AG37" s="3">
        <f>COUNTIF(E37:P37,"2CN")</f>
        <v>0</v>
      </c>
      <c r="AH37" s="3">
        <f t="shared" si="14"/>
        <v>8</v>
      </c>
    </row>
    <row r="38" spans="2:34" s="3" customFormat="1" ht="30" hidden="1" customHeight="1" x14ac:dyDescent="0.3">
      <c r="B38" s="10" t="s">
        <v>43</v>
      </c>
      <c r="C38" s="10" t="s">
        <v>11</v>
      </c>
      <c r="D38" s="38" t="s">
        <v>54</v>
      </c>
      <c r="E38" s="43"/>
      <c r="F38" s="41"/>
      <c r="G38" s="41"/>
      <c r="H38" s="42"/>
      <c r="I38" s="41"/>
      <c r="J38" s="41"/>
      <c r="K38" s="41"/>
      <c r="L38" s="42"/>
      <c r="M38" s="41"/>
      <c r="N38" s="41"/>
      <c r="O38" s="41"/>
      <c r="P38" s="42"/>
      <c r="Q38" s="41"/>
      <c r="S38" s="41">
        <f t="shared" si="0"/>
        <v>0</v>
      </c>
      <c r="T38" s="3">
        <f t="shared" si="1"/>
        <v>0</v>
      </c>
      <c r="U38" s="3">
        <f t="shared" si="2"/>
        <v>0</v>
      </c>
      <c r="V38" s="3">
        <f t="shared" si="3"/>
        <v>0</v>
      </c>
      <c r="W38" s="3">
        <f t="shared" si="4"/>
        <v>0</v>
      </c>
      <c r="X38" s="3">
        <f t="shared" si="5"/>
        <v>0</v>
      </c>
      <c r="Y38" s="3">
        <f t="shared" si="6"/>
        <v>0</v>
      </c>
      <c r="Z38" s="3">
        <f t="shared" si="7"/>
        <v>0</v>
      </c>
      <c r="AA38" s="3">
        <f t="shared" si="8"/>
        <v>0</v>
      </c>
      <c r="AB38" s="3">
        <f t="shared" si="9"/>
        <v>0</v>
      </c>
      <c r="AC38" s="3">
        <f t="shared" si="10"/>
        <v>0</v>
      </c>
      <c r="AD38" s="3">
        <f t="shared" si="11"/>
        <v>0</v>
      </c>
      <c r="AE38" s="3">
        <f t="shared" si="12"/>
        <v>0</v>
      </c>
      <c r="AF38" s="3">
        <f t="shared" si="13"/>
        <v>0</v>
      </c>
      <c r="AG38" s="3">
        <f>COUNTIF(E38:P38,"3BN")</f>
        <v>0</v>
      </c>
      <c r="AH38" s="3">
        <f t="shared" si="14"/>
        <v>0</v>
      </c>
    </row>
    <row r="39" spans="2:34" s="3" customFormat="1" ht="30" customHeight="1" x14ac:dyDescent="0.3">
      <c r="B39" s="10" t="s">
        <v>44</v>
      </c>
      <c r="C39" s="10" t="s">
        <v>45</v>
      </c>
      <c r="D39" s="38" t="s">
        <v>7</v>
      </c>
      <c r="E39" s="43" t="s">
        <v>99</v>
      </c>
      <c r="F39" s="41" t="s">
        <v>120</v>
      </c>
      <c r="G39" s="41" t="s">
        <v>100</v>
      </c>
      <c r="H39" s="42" t="s">
        <v>120</v>
      </c>
      <c r="I39" s="41" t="s">
        <v>90</v>
      </c>
      <c r="J39" s="41" t="s">
        <v>92</v>
      </c>
      <c r="K39" s="41" t="s">
        <v>120</v>
      </c>
      <c r="L39" s="42" t="s">
        <v>120</v>
      </c>
      <c r="M39" s="41" t="s">
        <v>101</v>
      </c>
      <c r="N39" s="41" t="s">
        <v>100</v>
      </c>
      <c r="O39" s="3" t="s">
        <v>120</v>
      </c>
      <c r="P39" s="42" t="s">
        <v>120</v>
      </c>
      <c r="Q39" s="41"/>
      <c r="S39" s="41">
        <f t="shared" si="0"/>
        <v>1</v>
      </c>
      <c r="T39" s="3">
        <f t="shared" si="1"/>
        <v>1</v>
      </c>
      <c r="U39" s="3">
        <f t="shared" si="2"/>
        <v>0</v>
      </c>
      <c r="V39" s="3">
        <f t="shared" si="3"/>
        <v>0</v>
      </c>
      <c r="W39" s="3">
        <f t="shared" si="4"/>
        <v>0</v>
      </c>
      <c r="X39" s="3">
        <f t="shared" si="5"/>
        <v>0</v>
      </c>
      <c r="Y39" s="3">
        <f t="shared" si="6"/>
        <v>0</v>
      </c>
      <c r="Z39" s="3">
        <f t="shared" si="7"/>
        <v>0</v>
      </c>
      <c r="AA39" s="3">
        <f t="shared" si="8"/>
        <v>2</v>
      </c>
      <c r="AB39" s="3">
        <f t="shared" si="9"/>
        <v>1</v>
      </c>
      <c r="AC39" s="3">
        <f t="shared" si="10"/>
        <v>1</v>
      </c>
      <c r="AD39" s="3">
        <f t="shared" si="11"/>
        <v>0</v>
      </c>
      <c r="AE39" s="3">
        <f t="shared" si="12"/>
        <v>0</v>
      </c>
      <c r="AF39" s="3">
        <f t="shared" si="13"/>
        <v>0</v>
      </c>
      <c r="AG39" s="3">
        <f>COUNTIF(E39:P39,"2CN")</f>
        <v>0</v>
      </c>
      <c r="AH39" s="3">
        <f t="shared" si="14"/>
        <v>12</v>
      </c>
    </row>
    <row r="40" spans="2:34" s="3" customFormat="1" ht="30" customHeight="1" x14ac:dyDescent="0.3">
      <c r="B40" s="10" t="s">
        <v>81</v>
      </c>
      <c r="C40" s="10" t="s">
        <v>60</v>
      </c>
      <c r="D40" s="38" t="s">
        <v>7</v>
      </c>
      <c r="E40" s="43"/>
      <c r="F40" s="41"/>
      <c r="G40" s="41"/>
      <c r="H40" s="42"/>
      <c r="I40" s="41"/>
      <c r="J40" s="41"/>
      <c r="K40" s="41"/>
      <c r="L40" s="42"/>
      <c r="P40" s="42"/>
      <c r="Q40" s="41"/>
      <c r="S40" s="41">
        <f t="shared" si="0"/>
        <v>0</v>
      </c>
      <c r="T40" s="3">
        <f t="shared" si="1"/>
        <v>0</v>
      </c>
      <c r="U40" s="3">
        <f t="shared" si="2"/>
        <v>0</v>
      </c>
      <c r="V40" s="3">
        <f t="shared" si="3"/>
        <v>0</v>
      </c>
      <c r="W40" s="3">
        <f t="shared" si="4"/>
        <v>0</v>
      </c>
      <c r="X40" s="3">
        <f t="shared" si="5"/>
        <v>0</v>
      </c>
      <c r="Y40" s="3">
        <f t="shared" si="6"/>
        <v>0</v>
      </c>
      <c r="Z40" s="3">
        <f t="shared" si="7"/>
        <v>0</v>
      </c>
      <c r="AA40" s="3">
        <f t="shared" si="8"/>
        <v>0</v>
      </c>
      <c r="AB40" s="3">
        <f t="shared" si="9"/>
        <v>0</v>
      </c>
      <c r="AC40" s="3">
        <f t="shared" si="10"/>
        <v>0</v>
      </c>
      <c r="AD40" s="3">
        <f t="shared" si="11"/>
        <v>0</v>
      </c>
      <c r="AE40" s="3">
        <f t="shared" si="12"/>
        <v>0</v>
      </c>
      <c r="AF40" s="3">
        <f t="shared" si="13"/>
        <v>0</v>
      </c>
      <c r="AG40" s="3">
        <f>COUNTIF(E40:P40,"2CN")</f>
        <v>0</v>
      </c>
      <c r="AH40" s="3">
        <f t="shared" si="14"/>
        <v>0</v>
      </c>
    </row>
    <row r="41" spans="2:34" s="3" customFormat="1" ht="30" customHeight="1" x14ac:dyDescent="0.3">
      <c r="B41" s="10" t="s">
        <v>82</v>
      </c>
      <c r="C41" s="10" t="s">
        <v>83</v>
      </c>
      <c r="D41" s="39" t="s">
        <v>7</v>
      </c>
      <c r="E41" s="71"/>
      <c r="F41" s="72"/>
      <c r="G41" s="61"/>
      <c r="H41" s="62"/>
      <c r="I41" s="3" t="s">
        <v>120</v>
      </c>
      <c r="J41" s="41" t="s">
        <v>120</v>
      </c>
      <c r="K41" s="41" t="s">
        <v>93</v>
      </c>
      <c r="L41" s="42" t="s">
        <v>94</v>
      </c>
      <c r="M41" s="41" t="s">
        <v>95</v>
      </c>
      <c r="N41" s="41" t="s">
        <v>93</v>
      </c>
      <c r="O41" s="41" t="s">
        <v>120</v>
      </c>
      <c r="P41" s="42" t="s">
        <v>120</v>
      </c>
      <c r="Q41" s="70"/>
      <c r="R41" s="70"/>
      <c r="S41" s="41">
        <f t="shared" si="0"/>
        <v>0</v>
      </c>
      <c r="T41" s="3">
        <f t="shared" si="1"/>
        <v>0</v>
      </c>
      <c r="U41" s="3">
        <f t="shared" si="2"/>
        <v>0</v>
      </c>
      <c r="V41" s="3">
        <f t="shared" si="3"/>
        <v>2</v>
      </c>
      <c r="W41" s="3">
        <f t="shared" si="4"/>
        <v>1</v>
      </c>
      <c r="X41" s="3">
        <f t="shared" si="5"/>
        <v>1</v>
      </c>
      <c r="Y41" s="3">
        <f t="shared" si="6"/>
        <v>0</v>
      </c>
      <c r="Z41" s="3">
        <f t="shared" si="7"/>
        <v>0</v>
      </c>
      <c r="AA41" s="3">
        <f t="shared" si="8"/>
        <v>0</v>
      </c>
      <c r="AB41" s="3">
        <f t="shared" si="9"/>
        <v>0</v>
      </c>
      <c r="AC41" s="3">
        <f t="shared" si="10"/>
        <v>0</v>
      </c>
      <c r="AD41" s="3">
        <f t="shared" si="11"/>
        <v>0</v>
      </c>
      <c r="AE41" s="3">
        <f t="shared" si="12"/>
        <v>0</v>
      </c>
      <c r="AF41" s="3">
        <f t="shared" si="13"/>
        <v>0</v>
      </c>
      <c r="AG41" s="3">
        <f>COUNTIF(E41:P41,"2CN")</f>
        <v>0</v>
      </c>
      <c r="AH41" s="3">
        <f t="shared" si="14"/>
        <v>8</v>
      </c>
    </row>
    <row r="42" spans="2:34" s="3" customFormat="1" ht="30" hidden="1" customHeight="1" x14ac:dyDescent="0.3">
      <c r="B42" s="10" t="s">
        <v>48</v>
      </c>
      <c r="C42" s="10" t="s">
        <v>49</v>
      </c>
      <c r="D42" s="39" t="s">
        <v>55</v>
      </c>
      <c r="E42" s="43"/>
      <c r="F42" s="41"/>
      <c r="G42" s="41"/>
      <c r="H42" s="42"/>
      <c r="I42" s="41"/>
      <c r="J42" s="41"/>
      <c r="K42" s="41"/>
      <c r="L42" s="42"/>
      <c r="M42" s="41"/>
      <c r="N42" s="41"/>
      <c r="O42" s="41"/>
      <c r="P42" s="42"/>
      <c r="Q42" s="41"/>
      <c r="S42" s="41">
        <f t="shared" si="0"/>
        <v>0</v>
      </c>
      <c r="T42" s="3">
        <f t="shared" si="1"/>
        <v>0</v>
      </c>
      <c r="U42" s="3">
        <f t="shared" si="2"/>
        <v>0</v>
      </c>
      <c r="V42" s="3">
        <f t="shared" si="3"/>
        <v>0</v>
      </c>
      <c r="W42" s="3">
        <f t="shared" si="4"/>
        <v>0</v>
      </c>
      <c r="X42" s="3">
        <f t="shared" si="5"/>
        <v>0</v>
      </c>
      <c r="Y42" s="3">
        <f t="shared" si="6"/>
        <v>0</v>
      </c>
      <c r="Z42" s="3">
        <f t="shared" si="7"/>
        <v>0</v>
      </c>
      <c r="AA42" s="3">
        <f t="shared" si="8"/>
        <v>0</v>
      </c>
      <c r="AB42" s="3">
        <f t="shared" si="9"/>
        <v>0</v>
      </c>
      <c r="AC42" s="3">
        <f t="shared" si="10"/>
        <v>0</v>
      </c>
      <c r="AD42" s="3">
        <f t="shared" si="11"/>
        <v>0</v>
      </c>
      <c r="AE42" s="3">
        <f t="shared" si="12"/>
        <v>0</v>
      </c>
      <c r="AF42" s="3">
        <f t="shared" si="13"/>
        <v>0</v>
      </c>
      <c r="AG42" s="3">
        <f>COUNTIF(E42:P42,"3BN")</f>
        <v>0</v>
      </c>
      <c r="AH42" s="3">
        <f t="shared" si="14"/>
        <v>0</v>
      </c>
    </row>
    <row r="43" spans="2:34" s="3" customFormat="1" ht="30" customHeight="1" x14ac:dyDescent="0.3">
      <c r="B43" s="10" t="s">
        <v>84</v>
      </c>
      <c r="C43" s="10" t="s">
        <v>85</v>
      </c>
      <c r="D43" s="39" t="s">
        <v>55</v>
      </c>
      <c r="E43" s="63"/>
      <c r="F43" s="61"/>
      <c r="G43" s="61"/>
      <c r="H43" s="62"/>
      <c r="I43" s="41" t="s">
        <v>92</v>
      </c>
      <c r="J43" s="41" t="s">
        <v>120</v>
      </c>
      <c r="K43" s="41" t="s">
        <v>90</v>
      </c>
      <c r="L43" s="42" t="s">
        <v>120</v>
      </c>
      <c r="M43" s="41" t="s">
        <v>120</v>
      </c>
      <c r="N43" s="41" t="s">
        <v>120</v>
      </c>
      <c r="O43" s="41" t="s">
        <v>91</v>
      </c>
      <c r="P43" s="42" t="s">
        <v>92</v>
      </c>
      <c r="Q43" s="70"/>
      <c r="R43" s="70"/>
      <c r="S43" s="41">
        <f t="shared" si="0"/>
        <v>1</v>
      </c>
      <c r="T43" s="3">
        <f t="shared" si="1"/>
        <v>2</v>
      </c>
      <c r="U43" s="3">
        <f t="shared" si="2"/>
        <v>1</v>
      </c>
      <c r="V43" s="3">
        <f t="shared" si="3"/>
        <v>0</v>
      </c>
      <c r="W43" s="3">
        <f t="shared" si="4"/>
        <v>0</v>
      </c>
      <c r="X43" s="3">
        <f t="shared" si="5"/>
        <v>0</v>
      </c>
      <c r="Y43" s="3">
        <f t="shared" si="6"/>
        <v>0</v>
      </c>
      <c r="Z43" s="3">
        <f t="shared" si="7"/>
        <v>0</v>
      </c>
      <c r="AA43" s="3">
        <f t="shared" si="8"/>
        <v>0</v>
      </c>
      <c r="AB43" s="3">
        <f t="shared" si="9"/>
        <v>0</v>
      </c>
      <c r="AC43" s="3">
        <f t="shared" si="10"/>
        <v>0</v>
      </c>
      <c r="AD43" s="3">
        <f t="shared" si="11"/>
        <v>0</v>
      </c>
      <c r="AE43" s="3">
        <f t="shared" si="12"/>
        <v>0</v>
      </c>
      <c r="AF43" s="3">
        <f t="shared" si="13"/>
        <v>0</v>
      </c>
      <c r="AG43" s="3">
        <f t="shared" ref="AG43:AG53" si="15">COUNTIF(E43:P43,"2CN")</f>
        <v>0</v>
      </c>
      <c r="AH43" s="3">
        <f t="shared" si="14"/>
        <v>8</v>
      </c>
    </row>
    <row r="44" spans="2:34" s="3" customFormat="1" ht="30" customHeight="1" x14ac:dyDescent="0.3">
      <c r="B44" s="10" t="s">
        <v>59</v>
      </c>
      <c r="C44" s="10" t="s">
        <v>60</v>
      </c>
      <c r="D44" s="39" t="s">
        <v>55</v>
      </c>
      <c r="E44" s="43" t="s">
        <v>100</v>
      </c>
      <c r="F44" s="41" t="s">
        <v>100</v>
      </c>
      <c r="G44" s="41" t="s">
        <v>120</v>
      </c>
      <c r="H44" s="42" t="s">
        <v>99</v>
      </c>
      <c r="I44" s="41" t="s">
        <v>99</v>
      </c>
      <c r="J44" s="41" t="s">
        <v>100</v>
      </c>
      <c r="K44" s="41" t="s">
        <v>120</v>
      </c>
      <c r="L44" s="42" t="s">
        <v>120</v>
      </c>
      <c r="M44" s="41" t="s">
        <v>120</v>
      </c>
      <c r="N44" s="41" t="s">
        <v>120</v>
      </c>
      <c r="O44" s="41" t="s">
        <v>120</v>
      </c>
      <c r="P44" s="42" t="s">
        <v>119</v>
      </c>
      <c r="Q44" s="41"/>
      <c r="S44" s="41">
        <f t="shared" si="0"/>
        <v>0</v>
      </c>
      <c r="T44" s="3">
        <f t="shared" si="1"/>
        <v>0</v>
      </c>
      <c r="U44" s="3">
        <f t="shared" si="2"/>
        <v>0</v>
      </c>
      <c r="V44" s="3">
        <f t="shared" si="3"/>
        <v>0</v>
      </c>
      <c r="W44" s="3">
        <f t="shared" si="4"/>
        <v>0</v>
      </c>
      <c r="X44" s="3">
        <f t="shared" si="5"/>
        <v>0</v>
      </c>
      <c r="Y44" s="3">
        <f t="shared" si="6"/>
        <v>0</v>
      </c>
      <c r="Z44" s="3">
        <f t="shared" si="7"/>
        <v>0</v>
      </c>
      <c r="AA44" s="3">
        <f t="shared" si="8"/>
        <v>3</v>
      </c>
      <c r="AB44" s="3">
        <f t="shared" si="9"/>
        <v>0</v>
      </c>
      <c r="AC44" s="3">
        <f t="shared" si="10"/>
        <v>2</v>
      </c>
      <c r="AD44" s="3">
        <f t="shared" si="11"/>
        <v>0</v>
      </c>
      <c r="AE44" s="3">
        <f t="shared" si="12"/>
        <v>0</v>
      </c>
      <c r="AF44" s="3">
        <f t="shared" si="13"/>
        <v>0</v>
      </c>
      <c r="AG44" s="3">
        <f t="shared" si="15"/>
        <v>1</v>
      </c>
      <c r="AH44" s="3">
        <f t="shared" si="14"/>
        <v>12</v>
      </c>
    </row>
    <row r="45" spans="2:34" s="3" customFormat="1" ht="30" customHeight="1" x14ac:dyDescent="0.3">
      <c r="B45" s="10" t="s">
        <v>10</v>
      </c>
      <c r="C45" s="10" t="s">
        <v>50</v>
      </c>
      <c r="D45" s="39" t="s">
        <v>55</v>
      </c>
      <c r="E45" s="43" t="s">
        <v>94</v>
      </c>
      <c r="F45" s="41" t="s">
        <v>95</v>
      </c>
      <c r="G45" s="3" t="s">
        <v>120</v>
      </c>
      <c r="H45" s="42" t="s">
        <v>120</v>
      </c>
      <c r="I45" s="41" t="s">
        <v>98</v>
      </c>
      <c r="J45" s="3" t="s">
        <v>97</v>
      </c>
      <c r="K45" s="41" t="s">
        <v>120</v>
      </c>
      <c r="L45" s="42" t="s">
        <v>93</v>
      </c>
      <c r="M45" s="41" t="s">
        <v>120</v>
      </c>
      <c r="N45" s="41" t="s">
        <v>94</v>
      </c>
      <c r="O45" s="41" t="s">
        <v>98</v>
      </c>
      <c r="P45" s="42" t="s">
        <v>120</v>
      </c>
      <c r="Q45" s="41"/>
      <c r="S45" s="41">
        <f t="shared" si="0"/>
        <v>0</v>
      </c>
      <c r="T45" s="3">
        <f t="shared" si="1"/>
        <v>0</v>
      </c>
      <c r="U45" s="3">
        <f t="shared" si="2"/>
        <v>0</v>
      </c>
      <c r="V45" s="3">
        <f t="shared" si="3"/>
        <v>1</v>
      </c>
      <c r="W45" s="3">
        <f t="shared" si="4"/>
        <v>2</v>
      </c>
      <c r="X45" s="3">
        <f t="shared" si="5"/>
        <v>1</v>
      </c>
      <c r="Y45" s="3">
        <f t="shared" si="6"/>
        <v>1</v>
      </c>
      <c r="Z45" s="3">
        <f t="shared" si="7"/>
        <v>2</v>
      </c>
      <c r="AA45" s="3">
        <f t="shared" si="8"/>
        <v>0</v>
      </c>
      <c r="AB45" s="3">
        <f t="shared" si="9"/>
        <v>0</v>
      </c>
      <c r="AC45" s="3">
        <f t="shared" si="10"/>
        <v>0</v>
      </c>
      <c r="AD45" s="3">
        <f t="shared" si="11"/>
        <v>0</v>
      </c>
      <c r="AE45" s="3">
        <f t="shared" si="12"/>
        <v>0</v>
      </c>
      <c r="AF45" s="3">
        <f t="shared" si="13"/>
        <v>0</v>
      </c>
      <c r="AG45" s="3">
        <f t="shared" si="15"/>
        <v>0</v>
      </c>
      <c r="AH45" s="3">
        <f t="shared" si="14"/>
        <v>12</v>
      </c>
    </row>
    <row r="46" spans="2:34" s="3" customFormat="1" ht="30" customHeight="1" x14ac:dyDescent="0.3">
      <c r="B46" s="10" t="s">
        <v>56</v>
      </c>
      <c r="C46" s="10" t="s">
        <v>57</v>
      </c>
      <c r="D46" s="38" t="s">
        <v>58</v>
      </c>
      <c r="E46" s="71" t="s">
        <v>88</v>
      </c>
      <c r="F46" s="72"/>
      <c r="G46" s="72"/>
      <c r="H46" s="62"/>
      <c r="I46" s="41" t="s">
        <v>120</v>
      </c>
      <c r="J46" s="41" t="s">
        <v>120</v>
      </c>
      <c r="K46" s="3" t="s">
        <v>91</v>
      </c>
      <c r="L46" s="42" t="s">
        <v>92</v>
      </c>
      <c r="M46" s="41" t="s">
        <v>94</v>
      </c>
      <c r="N46" s="41" t="s">
        <v>98</v>
      </c>
      <c r="O46" s="41" t="s">
        <v>120</v>
      </c>
      <c r="P46" s="42" t="s">
        <v>120</v>
      </c>
      <c r="Q46" s="41"/>
      <c r="S46" s="41">
        <f t="shared" si="0"/>
        <v>0</v>
      </c>
      <c r="T46" s="3">
        <f t="shared" si="1"/>
        <v>1</v>
      </c>
      <c r="U46" s="3">
        <f t="shared" si="2"/>
        <v>1</v>
      </c>
      <c r="V46" s="3">
        <f t="shared" si="3"/>
        <v>0</v>
      </c>
      <c r="W46" s="3">
        <f t="shared" si="4"/>
        <v>1</v>
      </c>
      <c r="X46" s="3">
        <f t="shared" si="5"/>
        <v>0</v>
      </c>
      <c r="Y46" s="3">
        <f t="shared" si="6"/>
        <v>0</v>
      </c>
      <c r="Z46" s="3">
        <f t="shared" si="7"/>
        <v>1</v>
      </c>
      <c r="AA46" s="3">
        <f t="shared" si="8"/>
        <v>0</v>
      </c>
      <c r="AB46" s="3">
        <f t="shared" si="9"/>
        <v>0</v>
      </c>
      <c r="AC46" s="3">
        <f t="shared" si="10"/>
        <v>0</v>
      </c>
      <c r="AD46" s="3">
        <f t="shared" si="11"/>
        <v>0</v>
      </c>
      <c r="AE46" s="3">
        <f t="shared" si="12"/>
        <v>0</v>
      </c>
      <c r="AF46" s="3">
        <f t="shared" si="13"/>
        <v>0</v>
      </c>
      <c r="AG46" s="3">
        <f t="shared" si="15"/>
        <v>0</v>
      </c>
      <c r="AH46" s="3">
        <f t="shared" si="14"/>
        <v>9</v>
      </c>
    </row>
    <row r="47" spans="2:34" s="3" customFormat="1" ht="30" customHeight="1" x14ac:dyDescent="0.3">
      <c r="B47" s="29" t="s">
        <v>86</v>
      </c>
      <c r="C47" s="10" t="s">
        <v>87</v>
      </c>
      <c r="D47" s="38" t="s">
        <v>58</v>
      </c>
      <c r="E47" s="71"/>
      <c r="F47" s="72"/>
      <c r="G47" s="72"/>
      <c r="H47" s="73"/>
      <c r="I47" s="41" t="s">
        <v>119</v>
      </c>
      <c r="J47" s="41" t="s">
        <v>104</v>
      </c>
      <c r="K47" s="41"/>
      <c r="L47" s="42"/>
      <c r="M47" s="72"/>
      <c r="N47" s="72"/>
      <c r="O47" s="72"/>
      <c r="P47" s="73"/>
      <c r="Q47" s="70"/>
      <c r="R47" s="70"/>
      <c r="S47" s="41">
        <f t="shared" si="0"/>
        <v>0</v>
      </c>
      <c r="T47" s="3">
        <f t="shared" si="1"/>
        <v>0</v>
      </c>
      <c r="U47" s="3">
        <f t="shared" si="2"/>
        <v>0</v>
      </c>
      <c r="V47" s="3">
        <f t="shared" si="3"/>
        <v>0</v>
      </c>
      <c r="W47" s="3">
        <f t="shared" si="4"/>
        <v>0</v>
      </c>
      <c r="X47" s="3">
        <f t="shared" si="5"/>
        <v>0</v>
      </c>
      <c r="Y47" s="3">
        <f t="shared" si="6"/>
        <v>0</v>
      </c>
      <c r="Z47" s="3">
        <f t="shared" si="7"/>
        <v>0</v>
      </c>
      <c r="AA47" s="3">
        <f t="shared" si="8"/>
        <v>0</v>
      </c>
      <c r="AB47" s="3">
        <f t="shared" si="9"/>
        <v>0</v>
      </c>
      <c r="AC47" s="3">
        <f t="shared" si="10"/>
        <v>0</v>
      </c>
      <c r="AD47" s="3">
        <f t="shared" si="11"/>
        <v>0</v>
      </c>
      <c r="AE47" s="3">
        <f t="shared" si="12"/>
        <v>1</v>
      </c>
      <c r="AF47" s="3">
        <f t="shared" si="13"/>
        <v>0</v>
      </c>
      <c r="AG47" s="3">
        <f t="shared" si="15"/>
        <v>1</v>
      </c>
      <c r="AH47" s="3">
        <f t="shared" si="14"/>
        <v>2</v>
      </c>
    </row>
    <row r="48" spans="2:34" s="3" customFormat="1" ht="30" customHeight="1" x14ac:dyDescent="0.3">
      <c r="B48" s="29" t="s">
        <v>124</v>
      </c>
      <c r="C48" s="10"/>
      <c r="D48" s="38" t="s">
        <v>76</v>
      </c>
      <c r="E48" s="43" t="s">
        <v>93</v>
      </c>
      <c r="F48" s="41" t="s">
        <v>93</v>
      </c>
      <c r="G48" s="41" t="s">
        <v>93</v>
      </c>
      <c r="H48" s="67" t="s">
        <v>93</v>
      </c>
      <c r="I48" s="41" t="s">
        <v>104</v>
      </c>
      <c r="J48" s="41" t="s">
        <v>104</v>
      </c>
      <c r="K48" s="41" t="s">
        <v>104</v>
      </c>
      <c r="L48" s="67" t="s">
        <v>104</v>
      </c>
      <c r="M48" s="41" t="s">
        <v>93</v>
      </c>
      <c r="N48" s="41" t="s">
        <v>93</v>
      </c>
      <c r="O48" s="41" t="s">
        <v>93</v>
      </c>
      <c r="P48" s="42" t="s">
        <v>93</v>
      </c>
      <c r="Q48" s="41"/>
      <c r="S48" s="41">
        <f t="shared" si="0"/>
        <v>0</v>
      </c>
      <c r="T48" s="3">
        <f t="shared" si="1"/>
        <v>0</v>
      </c>
      <c r="U48" s="3">
        <f t="shared" si="2"/>
        <v>0</v>
      </c>
      <c r="V48" s="3">
        <f t="shared" si="3"/>
        <v>8</v>
      </c>
      <c r="W48" s="3">
        <f t="shared" si="4"/>
        <v>0</v>
      </c>
      <c r="X48" s="3">
        <f t="shared" si="5"/>
        <v>0</v>
      </c>
      <c r="Y48" s="3">
        <f t="shared" si="6"/>
        <v>0</v>
      </c>
      <c r="Z48" s="3">
        <f t="shared" si="7"/>
        <v>0</v>
      </c>
      <c r="AA48" s="3">
        <f t="shared" si="8"/>
        <v>0</v>
      </c>
      <c r="AB48" s="3">
        <f t="shared" si="9"/>
        <v>0</v>
      </c>
      <c r="AC48" s="3">
        <f t="shared" si="10"/>
        <v>0</v>
      </c>
      <c r="AD48" s="3">
        <f t="shared" si="11"/>
        <v>0</v>
      </c>
      <c r="AE48" s="3">
        <f t="shared" si="12"/>
        <v>4</v>
      </c>
      <c r="AF48" s="3">
        <f t="shared" si="13"/>
        <v>0</v>
      </c>
      <c r="AG48" s="3">
        <f t="shared" si="15"/>
        <v>0</v>
      </c>
      <c r="AH48" s="3">
        <f t="shared" si="14"/>
        <v>12</v>
      </c>
    </row>
    <row r="49" spans="1:34" s="3" customFormat="1" ht="30" customHeight="1" x14ac:dyDescent="0.3">
      <c r="B49" s="29" t="s">
        <v>41</v>
      </c>
      <c r="C49" s="10" t="s">
        <v>60</v>
      </c>
      <c r="D49" s="38" t="s">
        <v>76</v>
      </c>
      <c r="E49" s="43" t="s">
        <v>119</v>
      </c>
      <c r="F49" s="41" t="s">
        <v>119</v>
      </c>
      <c r="G49" s="41" t="s">
        <v>119</v>
      </c>
      <c r="H49" s="67" t="s">
        <v>119</v>
      </c>
      <c r="I49" s="41" t="s">
        <v>119</v>
      </c>
      <c r="J49" s="41" t="s">
        <v>119</v>
      </c>
      <c r="K49" s="41" t="s">
        <v>119</v>
      </c>
      <c r="L49" s="67" t="s">
        <v>119</v>
      </c>
      <c r="M49" s="41" t="s">
        <v>119</v>
      </c>
      <c r="N49" s="41" t="s">
        <v>119</v>
      </c>
      <c r="O49" s="41" t="s">
        <v>119</v>
      </c>
      <c r="P49" s="42" t="s">
        <v>119</v>
      </c>
      <c r="Q49" s="41"/>
      <c r="S49" s="41">
        <f t="shared" si="0"/>
        <v>0</v>
      </c>
      <c r="T49" s="3">
        <f t="shared" si="1"/>
        <v>0</v>
      </c>
      <c r="U49" s="3">
        <f t="shared" si="2"/>
        <v>0</v>
      </c>
      <c r="V49" s="3">
        <f t="shared" si="3"/>
        <v>0</v>
      </c>
      <c r="W49" s="3">
        <f t="shared" si="4"/>
        <v>0</v>
      </c>
      <c r="X49" s="3">
        <f t="shared" si="5"/>
        <v>0</v>
      </c>
      <c r="Y49" s="3">
        <f t="shared" si="6"/>
        <v>0</v>
      </c>
      <c r="Z49" s="3">
        <f t="shared" si="7"/>
        <v>0</v>
      </c>
      <c r="AA49" s="3">
        <f t="shared" si="8"/>
        <v>0</v>
      </c>
      <c r="AB49" s="3">
        <f t="shared" si="9"/>
        <v>0</v>
      </c>
      <c r="AC49" s="3">
        <f t="shared" si="10"/>
        <v>0</v>
      </c>
      <c r="AD49" s="3">
        <f t="shared" si="11"/>
        <v>0</v>
      </c>
      <c r="AE49" s="3">
        <f t="shared" si="12"/>
        <v>0</v>
      </c>
      <c r="AF49" s="3">
        <f t="shared" si="13"/>
        <v>0</v>
      </c>
      <c r="AG49" s="3">
        <f t="shared" si="15"/>
        <v>12</v>
      </c>
      <c r="AH49" s="3">
        <f t="shared" si="14"/>
        <v>12</v>
      </c>
    </row>
    <row r="50" spans="1:34" s="3" customFormat="1" ht="30" customHeight="1" x14ac:dyDescent="0.3">
      <c r="B50" s="29" t="s">
        <v>62</v>
      </c>
      <c r="C50" s="10" t="s">
        <v>63</v>
      </c>
      <c r="D50" s="38" t="s">
        <v>69</v>
      </c>
      <c r="E50" s="43" t="s">
        <v>120</v>
      </c>
      <c r="F50" s="41" t="s">
        <v>120</v>
      </c>
      <c r="G50" s="41" t="s">
        <v>90</v>
      </c>
      <c r="H50" s="67" t="s">
        <v>92</v>
      </c>
      <c r="I50" s="41" t="s">
        <v>120</v>
      </c>
      <c r="J50" s="41" t="s">
        <v>120</v>
      </c>
      <c r="K50" s="41" t="s">
        <v>95</v>
      </c>
      <c r="L50" s="67" t="s">
        <v>120</v>
      </c>
      <c r="M50" s="41" t="s">
        <v>120</v>
      </c>
      <c r="N50" s="41" t="s">
        <v>120</v>
      </c>
      <c r="O50" s="41" t="s">
        <v>120</v>
      </c>
      <c r="P50" s="42" t="s">
        <v>90</v>
      </c>
      <c r="Q50" s="41"/>
      <c r="S50" s="41">
        <f t="shared" si="0"/>
        <v>2</v>
      </c>
      <c r="T50" s="3">
        <f t="shared" si="1"/>
        <v>1</v>
      </c>
      <c r="U50" s="3">
        <f t="shared" si="2"/>
        <v>0</v>
      </c>
      <c r="V50" s="3">
        <f t="shared" si="3"/>
        <v>0</v>
      </c>
      <c r="W50" s="3">
        <f t="shared" si="4"/>
        <v>0</v>
      </c>
      <c r="X50" s="3">
        <f t="shared" si="5"/>
        <v>1</v>
      </c>
      <c r="Y50" s="3">
        <f t="shared" si="6"/>
        <v>0</v>
      </c>
      <c r="Z50" s="3">
        <f t="shared" si="7"/>
        <v>0</v>
      </c>
      <c r="AA50" s="3">
        <f t="shared" si="8"/>
        <v>0</v>
      </c>
      <c r="AB50" s="3">
        <f t="shared" si="9"/>
        <v>0</v>
      </c>
      <c r="AC50" s="3">
        <f t="shared" si="10"/>
        <v>0</v>
      </c>
      <c r="AD50" s="3">
        <f t="shared" si="11"/>
        <v>0</v>
      </c>
      <c r="AE50" s="3">
        <f t="shared" si="12"/>
        <v>0</v>
      </c>
      <c r="AF50" s="3">
        <f t="shared" si="13"/>
        <v>0</v>
      </c>
      <c r="AG50" s="3">
        <f t="shared" si="15"/>
        <v>0</v>
      </c>
      <c r="AH50" s="3">
        <f t="shared" si="14"/>
        <v>12</v>
      </c>
    </row>
    <row r="51" spans="1:34" s="3" customFormat="1" ht="30" customHeight="1" x14ac:dyDescent="0.3">
      <c r="B51" s="29" t="s">
        <v>64</v>
      </c>
      <c r="C51" s="10" t="s">
        <v>46</v>
      </c>
      <c r="D51" s="38" t="s">
        <v>70</v>
      </c>
      <c r="E51" s="43" t="s">
        <v>93</v>
      </c>
      <c r="F51" s="41" t="s">
        <v>97</v>
      </c>
      <c r="G51" s="41" t="s">
        <v>120</v>
      </c>
      <c r="H51" s="67" t="s">
        <v>95</v>
      </c>
      <c r="I51" s="41" t="s">
        <v>120</v>
      </c>
      <c r="J51" s="41" t="s">
        <v>98</v>
      </c>
      <c r="K51" s="41" t="s">
        <v>120</v>
      </c>
      <c r="L51" s="67" t="s">
        <v>95</v>
      </c>
      <c r="M51" s="41" t="s">
        <v>92</v>
      </c>
      <c r="N51" s="41" t="s">
        <v>120</v>
      </c>
      <c r="O51" s="41" t="s">
        <v>120</v>
      </c>
      <c r="P51" s="42" t="s">
        <v>120</v>
      </c>
      <c r="Q51" s="41"/>
      <c r="S51" s="41">
        <f t="shared" si="0"/>
        <v>0</v>
      </c>
      <c r="T51" s="3">
        <f t="shared" si="1"/>
        <v>1</v>
      </c>
      <c r="U51" s="3">
        <f t="shared" si="2"/>
        <v>0</v>
      </c>
      <c r="V51" s="3">
        <f t="shared" si="3"/>
        <v>1</v>
      </c>
      <c r="W51" s="3">
        <f t="shared" si="4"/>
        <v>0</v>
      </c>
      <c r="X51" s="3">
        <f t="shared" si="5"/>
        <v>2</v>
      </c>
      <c r="Y51" s="3">
        <f t="shared" si="6"/>
        <v>1</v>
      </c>
      <c r="Z51" s="3">
        <f t="shared" si="7"/>
        <v>1</v>
      </c>
      <c r="AA51" s="3">
        <f t="shared" si="8"/>
        <v>0</v>
      </c>
      <c r="AB51" s="3">
        <f t="shared" si="9"/>
        <v>0</v>
      </c>
      <c r="AC51" s="3">
        <f t="shared" si="10"/>
        <v>0</v>
      </c>
      <c r="AD51" s="3">
        <f t="shared" si="11"/>
        <v>0</v>
      </c>
      <c r="AE51" s="3">
        <f t="shared" si="12"/>
        <v>0</v>
      </c>
      <c r="AF51" s="3">
        <f t="shared" si="13"/>
        <v>0</v>
      </c>
      <c r="AG51" s="3">
        <f t="shared" si="15"/>
        <v>0</v>
      </c>
      <c r="AH51" s="3">
        <f t="shared" si="14"/>
        <v>12</v>
      </c>
    </row>
    <row r="52" spans="1:34" s="3" customFormat="1" ht="30" customHeight="1" x14ac:dyDescent="0.3">
      <c r="B52" s="25" t="s">
        <v>65</v>
      </c>
      <c r="C52" s="10" t="s">
        <v>66</v>
      </c>
      <c r="D52" s="38" t="s">
        <v>71</v>
      </c>
      <c r="E52" s="43" t="s">
        <v>92</v>
      </c>
      <c r="F52" s="41" t="s">
        <v>91</v>
      </c>
      <c r="G52" s="41" t="s">
        <v>120</v>
      </c>
      <c r="H52" s="41" t="s">
        <v>120</v>
      </c>
      <c r="I52" s="43" t="s">
        <v>94</v>
      </c>
      <c r="J52" s="41" t="s">
        <v>120</v>
      </c>
      <c r="K52" s="41" t="s">
        <v>120</v>
      </c>
      <c r="L52" s="41" t="s">
        <v>120</v>
      </c>
      <c r="M52" s="43" t="s">
        <v>120</v>
      </c>
      <c r="N52" s="41" t="s">
        <v>120</v>
      </c>
      <c r="O52" s="41" t="s">
        <v>120</v>
      </c>
      <c r="P52" s="42" t="s">
        <v>93</v>
      </c>
      <c r="Q52" s="41"/>
      <c r="S52" s="41">
        <f t="shared" si="0"/>
        <v>0</v>
      </c>
      <c r="T52" s="3">
        <f t="shared" si="1"/>
        <v>1</v>
      </c>
      <c r="U52" s="3">
        <f t="shared" si="2"/>
        <v>1</v>
      </c>
      <c r="V52" s="3">
        <f t="shared" si="3"/>
        <v>1</v>
      </c>
      <c r="W52" s="3">
        <f t="shared" si="4"/>
        <v>1</v>
      </c>
      <c r="X52" s="3">
        <f t="shared" si="5"/>
        <v>0</v>
      </c>
      <c r="Y52" s="3">
        <f t="shared" si="6"/>
        <v>0</v>
      </c>
      <c r="Z52" s="3">
        <f t="shared" si="7"/>
        <v>0</v>
      </c>
      <c r="AA52" s="3">
        <f t="shared" si="8"/>
        <v>0</v>
      </c>
      <c r="AB52" s="3">
        <f t="shared" si="9"/>
        <v>0</v>
      </c>
      <c r="AC52" s="3">
        <f t="shared" si="10"/>
        <v>0</v>
      </c>
      <c r="AD52" s="3">
        <f t="shared" si="11"/>
        <v>0</v>
      </c>
      <c r="AE52" s="3">
        <f t="shared" si="12"/>
        <v>0</v>
      </c>
      <c r="AF52" s="3">
        <f t="shared" si="13"/>
        <v>0</v>
      </c>
      <c r="AG52" s="3">
        <f t="shared" si="15"/>
        <v>0</v>
      </c>
      <c r="AH52" s="3">
        <f t="shared" si="14"/>
        <v>12</v>
      </c>
    </row>
    <row r="53" spans="1:34" s="3" customFormat="1" ht="30" customHeight="1" thickBot="1" x14ac:dyDescent="0.35">
      <c r="B53" s="30" t="s">
        <v>67</v>
      </c>
      <c r="C53" s="27" t="s">
        <v>68</v>
      </c>
      <c r="D53" s="40" t="s">
        <v>72</v>
      </c>
      <c r="E53" s="44" t="s">
        <v>120</v>
      </c>
      <c r="F53" s="11" t="s">
        <v>120</v>
      </c>
      <c r="G53" s="11" t="s">
        <v>120</v>
      </c>
      <c r="H53" s="11" t="s">
        <v>120</v>
      </c>
      <c r="I53" s="44" t="s">
        <v>120</v>
      </c>
      <c r="J53" s="11" t="s">
        <v>120</v>
      </c>
      <c r="K53" s="11" t="s">
        <v>120</v>
      </c>
      <c r="L53" s="11" t="s">
        <v>120</v>
      </c>
      <c r="M53" s="44" t="s">
        <v>120</v>
      </c>
      <c r="N53" s="11" t="s">
        <v>120</v>
      </c>
      <c r="O53" s="11" t="s">
        <v>120</v>
      </c>
      <c r="P53" s="45" t="s">
        <v>120</v>
      </c>
      <c r="Q53" s="41"/>
      <c r="S53" s="41">
        <f t="shared" si="0"/>
        <v>0</v>
      </c>
      <c r="T53" s="3">
        <f t="shared" si="1"/>
        <v>0</v>
      </c>
      <c r="U53" s="3">
        <f t="shared" si="2"/>
        <v>0</v>
      </c>
      <c r="V53" s="3">
        <f t="shared" si="3"/>
        <v>0</v>
      </c>
      <c r="W53" s="3">
        <f t="shared" si="4"/>
        <v>0</v>
      </c>
      <c r="X53" s="3">
        <f t="shared" si="5"/>
        <v>0</v>
      </c>
      <c r="Y53" s="3">
        <f t="shared" si="6"/>
        <v>0</v>
      </c>
      <c r="Z53" s="3">
        <f t="shared" si="7"/>
        <v>0</v>
      </c>
      <c r="AA53" s="3">
        <f t="shared" si="8"/>
        <v>0</v>
      </c>
      <c r="AB53" s="3">
        <f t="shared" si="9"/>
        <v>0</v>
      </c>
      <c r="AC53" s="3">
        <f t="shared" si="10"/>
        <v>0</v>
      </c>
      <c r="AD53" s="3">
        <f t="shared" si="11"/>
        <v>0</v>
      </c>
      <c r="AE53" s="3">
        <f t="shared" si="12"/>
        <v>0</v>
      </c>
      <c r="AF53" s="3">
        <f t="shared" si="13"/>
        <v>0</v>
      </c>
      <c r="AG53" s="3">
        <f t="shared" si="15"/>
        <v>0</v>
      </c>
      <c r="AH53" s="3">
        <f t="shared" si="14"/>
        <v>12</v>
      </c>
    </row>
    <row r="54" spans="1:34" x14ac:dyDescent="0.3">
      <c r="B54" s="68"/>
      <c r="C54" s="48"/>
      <c r="D54" s="52"/>
      <c r="E54" s="52"/>
      <c r="I54" s="52"/>
      <c r="J54" s="52"/>
      <c r="K54" s="52"/>
      <c r="L54" s="52"/>
      <c r="M54" s="52"/>
      <c r="N54" s="52"/>
      <c r="O54" s="52"/>
      <c r="P54" s="52"/>
      <c r="AG54" s="3"/>
    </row>
    <row r="55" spans="1:34" x14ac:dyDescent="0.3">
      <c r="B55" s="69"/>
      <c r="D55" s="41"/>
      <c r="E55" s="52"/>
      <c r="I55" s="52"/>
      <c r="J55" s="52"/>
      <c r="K55" s="52"/>
      <c r="L55" s="52"/>
      <c r="M55" s="52"/>
      <c r="N55" s="52"/>
      <c r="O55" s="52"/>
      <c r="P55" s="52"/>
    </row>
    <row r="56" spans="1:34" s="52" customFormat="1" x14ac:dyDescent="0.3">
      <c r="A56" s="54"/>
      <c r="B56" s="69"/>
      <c r="D56" s="52" t="s">
        <v>90</v>
      </c>
      <c r="E56" s="52">
        <f t="shared" ref="E56:P56" si="16">COUNTIF(E7:E53,"1AF")</f>
        <v>1</v>
      </c>
      <c r="F56" s="52">
        <f t="shared" si="16"/>
        <v>1</v>
      </c>
      <c r="G56" s="52">
        <f t="shared" si="16"/>
        <v>1</v>
      </c>
      <c r="H56" s="52">
        <f t="shared" si="16"/>
        <v>1</v>
      </c>
      <c r="I56" s="52">
        <f t="shared" si="16"/>
        <v>1</v>
      </c>
      <c r="J56" s="52">
        <f t="shared" si="16"/>
        <v>1</v>
      </c>
      <c r="K56" s="52">
        <f t="shared" si="16"/>
        <v>1</v>
      </c>
      <c r="L56" s="52">
        <f t="shared" si="16"/>
        <v>1</v>
      </c>
      <c r="M56" s="52">
        <f t="shared" si="16"/>
        <v>1</v>
      </c>
      <c r="N56" s="52">
        <f t="shared" si="16"/>
        <v>1</v>
      </c>
      <c r="O56" s="52">
        <f t="shared" si="16"/>
        <v>1</v>
      </c>
      <c r="P56" s="52">
        <f t="shared" si="16"/>
        <v>1</v>
      </c>
      <c r="AG56" s="60"/>
    </row>
    <row r="57" spans="1:34" x14ac:dyDescent="0.3">
      <c r="B57" s="69"/>
      <c r="C57" s="53"/>
      <c r="D57" s="41" t="s">
        <v>92</v>
      </c>
      <c r="E57" s="52">
        <f t="shared" ref="E57:P57" si="17">COUNTIF(E7:E53,"2AF")</f>
        <v>1</v>
      </c>
      <c r="F57" s="52">
        <f t="shared" si="17"/>
        <v>1</v>
      </c>
      <c r="G57" s="52">
        <f t="shared" si="17"/>
        <v>1</v>
      </c>
      <c r="H57" s="52">
        <f t="shared" si="17"/>
        <v>1</v>
      </c>
      <c r="I57" s="52">
        <f t="shared" si="17"/>
        <v>1</v>
      </c>
      <c r="J57" s="52">
        <f t="shared" si="17"/>
        <v>1</v>
      </c>
      <c r="K57" s="52">
        <f t="shared" si="17"/>
        <v>1</v>
      </c>
      <c r="L57" s="52">
        <f t="shared" si="17"/>
        <v>1</v>
      </c>
      <c r="M57" s="52">
        <f t="shared" si="17"/>
        <v>1</v>
      </c>
      <c r="N57" s="52">
        <f t="shared" si="17"/>
        <v>1</v>
      </c>
      <c r="O57" s="52">
        <f t="shared" si="17"/>
        <v>1</v>
      </c>
      <c r="P57" s="52">
        <f t="shared" si="17"/>
        <v>1</v>
      </c>
    </row>
    <row r="58" spans="1:34" x14ac:dyDescent="0.3">
      <c r="B58" s="53"/>
      <c r="C58" s="53"/>
      <c r="D58" s="53" t="s">
        <v>91</v>
      </c>
      <c r="E58" s="41">
        <f t="shared" ref="E58:P58" si="18">COUNTIF(E7:E53,"3AF")</f>
        <v>1</v>
      </c>
      <c r="F58" s="41">
        <f t="shared" si="18"/>
        <v>1</v>
      </c>
      <c r="G58" s="41">
        <f t="shared" si="18"/>
        <v>1</v>
      </c>
      <c r="H58" s="41">
        <f t="shared" si="18"/>
        <v>1</v>
      </c>
      <c r="I58" s="41">
        <f t="shared" si="18"/>
        <v>1</v>
      </c>
      <c r="J58" s="41">
        <f t="shared" si="18"/>
        <v>1</v>
      </c>
      <c r="K58" s="41">
        <f t="shared" si="18"/>
        <v>1</v>
      </c>
      <c r="L58" s="41">
        <f t="shared" si="18"/>
        <v>1</v>
      </c>
      <c r="M58" s="41">
        <f t="shared" si="18"/>
        <v>1</v>
      </c>
      <c r="N58" s="41">
        <f t="shared" si="18"/>
        <v>1</v>
      </c>
      <c r="O58" s="41">
        <f t="shared" si="18"/>
        <v>1</v>
      </c>
      <c r="P58" s="41">
        <f t="shared" si="18"/>
        <v>1</v>
      </c>
    </row>
    <row r="59" spans="1:34" ht="16.2" x14ac:dyDescent="0.3">
      <c r="B59" s="53"/>
      <c r="C59" s="53"/>
      <c r="D59" s="47" t="s">
        <v>93</v>
      </c>
      <c r="E59" s="50">
        <f t="shared" ref="E59:P59" si="19">COUNTIF(E7:E53,"1BF")</f>
        <v>2</v>
      </c>
      <c r="F59" s="50">
        <f t="shared" si="19"/>
        <v>2</v>
      </c>
      <c r="G59" s="50">
        <f t="shared" si="19"/>
        <v>2</v>
      </c>
      <c r="H59" s="50">
        <f t="shared" si="19"/>
        <v>2</v>
      </c>
      <c r="I59" s="50">
        <f t="shared" si="19"/>
        <v>1</v>
      </c>
      <c r="J59" s="50">
        <f t="shared" si="19"/>
        <v>1</v>
      </c>
      <c r="K59" s="50">
        <f t="shared" si="19"/>
        <v>1</v>
      </c>
      <c r="L59" s="50">
        <f t="shared" si="19"/>
        <v>1</v>
      </c>
      <c r="M59" s="50">
        <f t="shared" si="19"/>
        <v>2</v>
      </c>
      <c r="N59" s="50">
        <f t="shared" si="19"/>
        <v>2</v>
      </c>
      <c r="O59" s="50">
        <f t="shared" si="19"/>
        <v>2</v>
      </c>
      <c r="P59" s="50">
        <f t="shared" si="19"/>
        <v>2</v>
      </c>
    </row>
    <row r="60" spans="1:34" x14ac:dyDescent="0.3">
      <c r="D60" s="53" t="s">
        <v>94</v>
      </c>
      <c r="E60" s="52">
        <f t="shared" ref="E60:P60" si="20">COUNTIF(E7:E53,"2BF")</f>
        <v>1</v>
      </c>
      <c r="F60" s="52">
        <f t="shared" si="20"/>
        <v>1</v>
      </c>
      <c r="G60" s="52">
        <f t="shared" si="20"/>
        <v>1</v>
      </c>
      <c r="H60" s="52">
        <f t="shared" si="20"/>
        <v>1</v>
      </c>
      <c r="I60" s="52">
        <f t="shared" si="20"/>
        <v>1</v>
      </c>
      <c r="J60" s="52">
        <f t="shared" si="20"/>
        <v>1</v>
      </c>
      <c r="K60" s="52">
        <f t="shared" si="20"/>
        <v>1</v>
      </c>
      <c r="L60" s="52">
        <f t="shared" si="20"/>
        <v>1</v>
      </c>
      <c r="M60" s="52">
        <f t="shared" si="20"/>
        <v>1</v>
      </c>
      <c r="N60" s="52">
        <f t="shared" si="20"/>
        <v>1</v>
      </c>
      <c r="O60" s="52">
        <f t="shared" si="20"/>
        <v>1</v>
      </c>
      <c r="P60" s="52">
        <f t="shared" si="20"/>
        <v>1</v>
      </c>
    </row>
    <row r="61" spans="1:34" x14ac:dyDescent="0.3">
      <c r="D61" s="53" t="s">
        <v>95</v>
      </c>
      <c r="E61" s="52">
        <f t="shared" ref="E61:P61" si="21">COUNTIF(E7:E53,"3BF")</f>
        <v>1</v>
      </c>
      <c r="F61" s="52">
        <f t="shared" si="21"/>
        <v>1</v>
      </c>
      <c r="G61" s="52">
        <f t="shared" si="21"/>
        <v>1</v>
      </c>
      <c r="H61" s="52">
        <f t="shared" si="21"/>
        <v>1</v>
      </c>
      <c r="I61" s="52">
        <f t="shared" si="21"/>
        <v>1</v>
      </c>
      <c r="J61" s="52">
        <f t="shared" si="21"/>
        <v>1</v>
      </c>
      <c r="K61" s="52">
        <f t="shared" si="21"/>
        <v>1</v>
      </c>
      <c r="L61" s="52">
        <f t="shared" si="21"/>
        <v>1</v>
      </c>
      <c r="M61" s="52">
        <f t="shared" si="21"/>
        <v>1</v>
      </c>
      <c r="N61" s="52">
        <f t="shared" si="21"/>
        <v>1</v>
      </c>
      <c r="O61" s="52">
        <f t="shared" si="21"/>
        <v>1</v>
      </c>
      <c r="P61" s="52">
        <f t="shared" si="21"/>
        <v>1</v>
      </c>
    </row>
    <row r="62" spans="1:34" x14ac:dyDescent="0.3">
      <c r="D62" s="53" t="s">
        <v>97</v>
      </c>
      <c r="E62" s="52">
        <f t="shared" ref="E62:P62" si="22">COUNTIF(E7:E53,"2CF")</f>
        <v>1</v>
      </c>
      <c r="F62" s="52">
        <f t="shared" si="22"/>
        <v>1</v>
      </c>
      <c r="G62" s="52">
        <f t="shared" si="22"/>
        <v>1</v>
      </c>
      <c r="H62" s="52">
        <f t="shared" si="22"/>
        <v>1</v>
      </c>
      <c r="I62" s="52">
        <f t="shared" si="22"/>
        <v>1</v>
      </c>
      <c r="J62" s="52">
        <f t="shared" si="22"/>
        <v>1</v>
      </c>
      <c r="K62" s="52">
        <f t="shared" si="22"/>
        <v>1</v>
      </c>
      <c r="L62" s="52">
        <f t="shared" si="22"/>
        <v>1</v>
      </c>
      <c r="M62" s="52">
        <f t="shared" si="22"/>
        <v>1</v>
      </c>
      <c r="N62" s="52">
        <f t="shared" si="22"/>
        <v>1</v>
      </c>
      <c r="O62" s="52">
        <f t="shared" si="22"/>
        <v>1</v>
      </c>
      <c r="P62" s="52">
        <f t="shared" si="22"/>
        <v>1</v>
      </c>
    </row>
    <row r="63" spans="1:34" x14ac:dyDescent="0.3">
      <c r="D63" s="53" t="s">
        <v>98</v>
      </c>
      <c r="E63" s="52">
        <f t="shared" ref="E63:P63" si="23">COUNTIF(E7:E53,"3CF")</f>
        <v>1</v>
      </c>
      <c r="F63" s="52">
        <f t="shared" si="23"/>
        <v>1</v>
      </c>
      <c r="G63" s="52">
        <f t="shared" si="23"/>
        <v>1</v>
      </c>
      <c r="H63" s="52">
        <f t="shared" si="23"/>
        <v>1</v>
      </c>
      <c r="I63" s="52">
        <f t="shared" si="23"/>
        <v>1</v>
      </c>
      <c r="J63" s="52">
        <f t="shared" si="23"/>
        <v>1</v>
      </c>
      <c r="K63" s="52">
        <f t="shared" si="23"/>
        <v>1</v>
      </c>
      <c r="L63" s="52">
        <f t="shared" si="23"/>
        <v>1</v>
      </c>
      <c r="M63" s="52">
        <f t="shared" si="23"/>
        <v>1</v>
      </c>
      <c r="N63" s="52">
        <f t="shared" si="23"/>
        <v>1</v>
      </c>
      <c r="O63" s="52">
        <f t="shared" si="23"/>
        <v>1</v>
      </c>
      <c r="P63" s="52">
        <f t="shared" si="23"/>
        <v>1</v>
      </c>
    </row>
    <row r="64" spans="1:34" x14ac:dyDescent="0.3">
      <c r="D64" s="53" t="s">
        <v>100</v>
      </c>
      <c r="E64" s="52">
        <f t="shared" ref="E64:P64" si="24">COUNTIF(E7:E53,"1AN")</f>
        <v>1</v>
      </c>
      <c r="F64" s="52">
        <f t="shared" si="24"/>
        <v>1</v>
      </c>
      <c r="G64" s="52">
        <f t="shared" si="24"/>
        <v>1</v>
      </c>
      <c r="H64" s="52">
        <f t="shared" si="24"/>
        <v>1</v>
      </c>
      <c r="I64" s="52">
        <f t="shared" si="24"/>
        <v>1</v>
      </c>
      <c r="J64" s="52">
        <f t="shared" si="24"/>
        <v>1</v>
      </c>
      <c r="K64" s="52">
        <f t="shared" si="24"/>
        <v>1</v>
      </c>
      <c r="L64" s="52">
        <f t="shared" si="24"/>
        <v>1</v>
      </c>
      <c r="M64" s="52">
        <f t="shared" si="24"/>
        <v>1</v>
      </c>
      <c r="N64" s="52">
        <f t="shared" si="24"/>
        <v>1</v>
      </c>
      <c r="O64" s="52">
        <f t="shared" si="24"/>
        <v>1</v>
      </c>
      <c r="P64" s="52">
        <f t="shared" si="24"/>
        <v>1</v>
      </c>
    </row>
    <row r="65" spans="4:16" x14ac:dyDescent="0.3">
      <c r="D65" s="53" t="s">
        <v>101</v>
      </c>
      <c r="E65" s="52">
        <f t="shared" ref="E65:P65" si="25">COUNTIF(E7:E53,"2AN")</f>
        <v>1</v>
      </c>
      <c r="F65" s="52">
        <f t="shared" si="25"/>
        <v>1</v>
      </c>
      <c r="G65" s="52">
        <f t="shared" si="25"/>
        <v>1</v>
      </c>
      <c r="H65" s="52">
        <f t="shared" si="25"/>
        <v>1</v>
      </c>
      <c r="I65" s="52">
        <f t="shared" si="25"/>
        <v>1</v>
      </c>
      <c r="J65" s="52">
        <f t="shared" si="25"/>
        <v>1</v>
      </c>
      <c r="K65" s="52">
        <f t="shared" si="25"/>
        <v>1</v>
      </c>
      <c r="L65" s="52">
        <f t="shared" si="25"/>
        <v>1</v>
      </c>
      <c r="M65" s="52">
        <f t="shared" si="25"/>
        <v>1</v>
      </c>
      <c r="N65" s="52">
        <f t="shared" si="25"/>
        <v>1</v>
      </c>
      <c r="O65" s="52">
        <f t="shared" si="25"/>
        <v>1</v>
      </c>
      <c r="P65" s="52">
        <f t="shared" si="25"/>
        <v>1</v>
      </c>
    </row>
    <row r="66" spans="4:16" x14ac:dyDescent="0.3">
      <c r="D66" s="53" t="s">
        <v>99</v>
      </c>
      <c r="E66" s="52">
        <f t="shared" ref="E66:P66" si="26">COUNTIF(E7:E53,"3AN")</f>
        <v>1</v>
      </c>
      <c r="F66" s="52">
        <f t="shared" si="26"/>
        <v>1</v>
      </c>
      <c r="G66" s="52">
        <f t="shared" si="26"/>
        <v>1</v>
      </c>
      <c r="H66" s="52">
        <f t="shared" si="26"/>
        <v>1</v>
      </c>
      <c r="I66" s="52">
        <f t="shared" si="26"/>
        <v>1</v>
      </c>
      <c r="J66" s="52">
        <f t="shared" si="26"/>
        <v>1</v>
      </c>
      <c r="K66" s="52">
        <f t="shared" si="26"/>
        <v>1</v>
      </c>
      <c r="L66" s="52">
        <f t="shared" si="26"/>
        <v>1</v>
      </c>
      <c r="M66" s="52">
        <f t="shared" si="26"/>
        <v>1</v>
      </c>
      <c r="N66" s="52">
        <f t="shared" si="26"/>
        <v>1</v>
      </c>
      <c r="O66" s="52">
        <f t="shared" si="26"/>
        <v>1</v>
      </c>
      <c r="P66" s="52">
        <f t="shared" si="26"/>
        <v>1</v>
      </c>
    </row>
    <row r="67" spans="4:16" x14ac:dyDescent="0.3">
      <c r="D67" s="53" t="s">
        <v>103</v>
      </c>
      <c r="E67" s="52">
        <f t="shared" ref="E67:P67" si="27">COUNTIF(E7:E53,"1BN")</f>
        <v>1</v>
      </c>
      <c r="F67" s="52">
        <f t="shared" si="27"/>
        <v>1</v>
      </c>
      <c r="G67" s="52">
        <f t="shared" si="27"/>
        <v>1</v>
      </c>
      <c r="H67" s="52">
        <f t="shared" si="27"/>
        <v>1</v>
      </c>
      <c r="I67" s="52">
        <f t="shared" si="27"/>
        <v>1</v>
      </c>
      <c r="J67" s="52">
        <f t="shared" si="27"/>
        <v>1</v>
      </c>
      <c r="K67" s="52">
        <f t="shared" si="27"/>
        <v>1</v>
      </c>
      <c r="L67" s="52">
        <f t="shared" si="27"/>
        <v>1</v>
      </c>
      <c r="M67" s="52">
        <f t="shared" si="27"/>
        <v>1</v>
      </c>
      <c r="N67" s="52">
        <f t="shared" si="27"/>
        <v>1</v>
      </c>
      <c r="O67" s="52">
        <f t="shared" si="27"/>
        <v>1</v>
      </c>
      <c r="P67" s="52">
        <f t="shared" si="27"/>
        <v>1</v>
      </c>
    </row>
    <row r="68" spans="4:16" x14ac:dyDescent="0.3">
      <c r="D68" s="53" t="s">
        <v>104</v>
      </c>
      <c r="E68" s="52">
        <f t="shared" ref="E68:P68" si="28">COUNTIF(E7:E53,"2BN")</f>
        <v>1</v>
      </c>
      <c r="F68" s="52">
        <f t="shared" si="28"/>
        <v>1</v>
      </c>
      <c r="G68" s="52">
        <f t="shared" si="28"/>
        <v>1</v>
      </c>
      <c r="H68" s="52">
        <f t="shared" si="28"/>
        <v>1</v>
      </c>
      <c r="I68" s="52">
        <f t="shared" si="28"/>
        <v>2</v>
      </c>
      <c r="J68" s="52">
        <f t="shared" si="28"/>
        <v>2</v>
      </c>
      <c r="K68" s="52">
        <f t="shared" si="28"/>
        <v>2</v>
      </c>
      <c r="L68" s="52">
        <f t="shared" si="28"/>
        <v>2</v>
      </c>
      <c r="M68" s="52">
        <f t="shared" si="28"/>
        <v>1</v>
      </c>
      <c r="N68" s="52">
        <f t="shared" si="28"/>
        <v>1</v>
      </c>
      <c r="O68" s="52">
        <f t="shared" si="28"/>
        <v>1</v>
      </c>
      <c r="P68" s="52">
        <f t="shared" si="28"/>
        <v>1</v>
      </c>
    </row>
    <row r="69" spans="4:16" x14ac:dyDescent="0.3">
      <c r="D69" s="53" t="s">
        <v>102</v>
      </c>
      <c r="E69" s="52">
        <f t="shared" ref="E69:P69" si="29">COUNTIF(E7:E53,"3BN")</f>
        <v>1</v>
      </c>
      <c r="F69" s="52">
        <f t="shared" si="29"/>
        <v>1</v>
      </c>
      <c r="G69" s="52">
        <f t="shared" si="29"/>
        <v>1</v>
      </c>
      <c r="H69" s="52">
        <f t="shared" si="29"/>
        <v>1</v>
      </c>
      <c r="I69" s="52">
        <f t="shared" si="29"/>
        <v>1</v>
      </c>
      <c r="J69" s="52">
        <f t="shared" si="29"/>
        <v>1</v>
      </c>
      <c r="K69" s="52">
        <f t="shared" si="29"/>
        <v>1</v>
      </c>
      <c r="L69" s="52">
        <f t="shared" si="29"/>
        <v>1</v>
      </c>
      <c r="M69" s="52">
        <f t="shared" si="29"/>
        <v>1</v>
      </c>
      <c r="N69" s="52">
        <f t="shared" si="29"/>
        <v>1</v>
      </c>
      <c r="O69" s="52">
        <f t="shared" si="29"/>
        <v>1</v>
      </c>
      <c r="P69" s="52">
        <f t="shared" si="29"/>
        <v>1</v>
      </c>
    </row>
    <row r="70" spans="4:16" x14ac:dyDescent="0.3">
      <c r="D70" s="53" t="s">
        <v>119</v>
      </c>
      <c r="E70" s="60">
        <f t="shared" ref="E70:P70" si="30">COUNTIF(E7:E53,"2CN")</f>
        <v>2</v>
      </c>
      <c r="F70" s="60">
        <f t="shared" si="30"/>
        <v>2</v>
      </c>
      <c r="G70" s="60">
        <f t="shared" si="30"/>
        <v>2</v>
      </c>
      <c r="H70" s="60">
        <f t="shared" si="30"/>
        <v>2</v>
      </c>
      <c r="I70" s="60">
        <f t="shared" si="30"/>
        <v>2</v>
      </c>
      <c r="J70" s="60">
        <f t="shared" si="30"/>
        <v>2</v>
      </c>
      <c r="K70" s="60">
        <f t="shared" si="30"/>
        <v>2</v>
      </c>
      <c r="L70" s="60">
        <f t="shared" si="30"/>
        <v>2</v>
      </c>
      <c r="M70" s="60">
        <f t="shared" si="30"/>
        <v>2</v>
      </c>
      <c r="N70" s="60">
        <f t="shared" si="30"/>
        <v>2</v>
      </c>
      <c r="O70" s="60">
        <f t="shared" si="30"/>
        <v>2</v>
      </c>
      <c r="P70" s="60">
        <f t="shared" si="30"/>
        <v>2</v>
      </c>
    </row>
    <row r="71" spans="4:16" x14ac:dyDescent="0.3">
      <c r="E71" s="53"/>
      <c r="F71" s="53"/>
      <c r="G71" s="53"/>
      <c r="H71" s="53"/>
    </row>
    <row r="72" spans="4:16" x14ac:dyDescent="0.3">
      <c r="E72" s="53"/>
      <c r="F72" s="53"/>
      <c r="G72" s="53"/>
      <c r="H72" s="53"/>
    </row>
    <row r="73" spans="4:16" x14ac:dyDescent="0.3">
      <c r="E73" s="53"/>
      <c r="F73" s="53"/>
      <c r="G73" s="53"/>
      <c r="H73" s="53"/>
    </row>
    <row r="74" spans="4:16" x14ac:dyDescent="0.3">
      <c r="E74" s="53"/>
      <c r="F74" s="53"/>
      <c r="G74" s="53"/>
      <c r="H74" s="53"/>
    </row>
    <row r="75" spans="4:16" x14ac:dyDescent="0.3">
      <c r="E75" s="53"/>
      <c r="F75" s="53"/>
      <c r="G75" s="53"/>
      <c r="H75" s="53"/>
    </row>
    <row r="76" spans="4:16" x14ac:dyDescent="0.3">
      <c r="E76" s="52"/>
      <c r="I76" s="52"/>
    </row>
    <row r="77" spans="4:16" x14ac:dyDescent="0.3">
      <c r="E77" s="52"/>
      <c r="I77" s="52"/>
    </row>
    <row r="78" spans="4:16" x14ac:dyDescent="0.3">
      <c r="E78" s="52"/>
      <c r="I78" s="52"/>
    </row>
    <row r="79" spans="4:16" x14ac:dyDescent="0.3">
      <c r="E79" s="52"/>
      <c r="I79" s="52"/>
    </row>
    <row r="80" spans="4:16" x14ac:dyDescent="0.3">
      <c r="E80" s="52"/>
    </row>
    <row r="81" spans="5:9" x14ac:dyDescent="0.3">
      <c r="E81" s="52"/>
    </row>
    <row r="82" spans="5:9" x14ac:dyDescent="0.3">
      <c r="E82" s="52"/>
    </row>
    <row r="83" spans="5:9" x14ac:dyDescent="0.3">
      <c r="E83" s="52"/>
    </row>
    <row r="84" spans="5:9" x14ac:dyDescent="0.3">
      <c r="E84" s="52"/>
      <c r="I84" s="52"/>
    </row>
    <row r="85" spans="5:9" x14ac:dyDescent="0.3">
      <c r="E85" s="52"/>
      <c r="I85" s="52"/>
    </row>
    <row r="86" spans="5:9" x14ac:dyDescent="0.3">
      <c r="E86" s="52"/>
      <c r="I86" s="52"/>
    </row>
    <row r="87" spans="5:9" x14ac:dyDescent="0.3">
      <c r="E87" s="52"/>
      <c r="I87" s="52"/>
    </row>
    <row r="88" spans="5:9" x14ac:dyDescent="0.3">
      <c r="E88" s="52"/>
      <c r="I88" s="52"/>
    </row>
    <row r="89" spans="5:9" x14ac:dyDescent="0.3">
      <c r="E89" s="52"/>
      <c r="I89" s="52"/>
    </row>
    <row r="90" spans="5:9" x14ac:dyDescent="0.3">
      <c r="E90" s="52"/>
      <c r="I90" s="52"/>
    </row>
    <row r="91" spans="5:9" x14ac:dyDescent="0.3">
      <c r="E91" s="52"/>
      <c r="I91" s="52"/>
    </row>
    <row r="92" spans="5:9" x14ac:dyDescent="0.3">
      <c r="E92" s="52"/>
      <c r="I92" s="52"/>
    </row>
    <row r="93" spans="5:9" x14ac:dyDescent="0.3">
      <c r="E93" s="52"/>
      <c r="I93" s="52"/>
    </row>
    <row r="94" spans="5:9" x14ac:dyDescent="0.3">
      <c r="E94" s="52"/>
      <c r="I94" s="52"/>
    </row>
    <row r="95" spans="5:9" x14ac:dyDescent="0.3">
      <c r="E95" s="52"/>
      <c r="I95" s="52"/>
    </row>
    <row r="96" spans="5:9" x14ac:dyDescent="0.3">
      <c r="E96" s="52"/>
      <c r="I96" s="52"/>
    </row>
    <row r="97" spans="5:9" x14ac:dyDescent="0.3">
      <c r="E97" s="52"/>
      <c r="I97" s="52"/>
    </row>
    <row r="98" spans="5:9" x14ac:dyDescent="0.3">
      <c r="E98" s="52"/>
      <c r="I98" s="52"/>
    </row>
    <row r="99" spans="5:9" x14ac:dyDescent="0.3">
      <c r="E99" s="52"/>
      <c r="I99" s="52"/>
    </row>
    <row r="100" spans="5:9" x14ac:dyDescent="0.3">
      <c r="E100" s="52"/>
      <c r="I100" s="52"/>
    </row>
    <row r="101" spans="5:9" x14ac:dyDescent="0.3">
      <c r="E101" s="52"/>
      <c r="I101" s="52"/>
    </row>
    <row r="102" spans="5:9" x14ac:dyDescent="0.3">
      <c r="E102" s="52"/>
      <c r="I102" s="52"/>
    </row>
    <row r="103" spans="5:9" x14ac:dyDescent="0.3">
      <c r="E103" s="52"/>
      <c r="I103" s="52"/>
    </row>
    <row r="104" spans="5:9" x14ac:dyDescent="0.3">
      <c r="E104" s="52"/>
      <c r="I104" s="52"/>
    </row>
    <row r="105" spans="5:9" x14ac:dyDescent="0.3">
      <c r="E105" s="52"/>
      <c r="I105" s="52"/>
    </row>
    <row r="106" spans="5:9" x14ac:dyDescent="0.3">
      <c r="E106" s="52"/>
      <c r="I106" s="52"/>
    </row>
    <row r="107" spans="5:9" x14ac:dyDescent="0.3">
      <c r="E107" s="52"/>
      <c r="I107" s="52"/>
    </row>
    <row r="108" spans="5:9" x14ac:dyDescent="0.3">
      <c r="E108" s="52"/>
      <c r="I108" s="52"/>
    </row>
    <row r="109" spans="5:9" x14ac:dyDescent="0.3">
      <c r="E109" s="52"/>
      <c r="I109" s="52"/>
    </row>
    <row r="110" spans="5:9" x14ac:dyDescent="0.3">
      <c r="E110" s="52"/>
      <c r="I110" s="52"/>
    </row>
    <row r="111" spans="5:9" x14ac:dyDescent="0.3">
      <c r="E111" s="52"/>
      <c r="I111" s="52"/>
    </row>
    <row r="112" spans="5:9" x14ac:dyDescent="0.3">
      <c r="E112" s="52"/>
      <c r="I112" s="52"/>
    </row>
    <row r="113" spans="5:9" x14ac:dyDescent="0.3">
      <c r="E113" s="52"/>
      <c r="I113" s="52"/>
    </row>
    <row r="114" spans="5:9" x14ac:dyDescent="0.3">
      <c r="E114" s="52"/>
      <c r="I114" s="52"/>
    </row>
    <row r="115" spans="5:9" x14ac:dyDescent="0.3">
      <c r="E115" s="52"/>
      <c r="I115" s="52"/>
    </row>
    <row r="116" spans="5:9" x14ac:dyDescent="0.3">
      <c r="E116" s="52"/>
      <c r="I116" s="52"/>
    </row>
    <row r="117" spans="5:9" x14ac:dyDescent="0.3">
      <c r="E117" s="52"/>
      <c r="I117" s="52"/>
    </row>
    <row r="118" spans="5:9" x14ac:dyDescent="0.3">
      <c r="E118" s="52"/>
      <c r="I118" s="52"/>
    </row>
    <row r="119" spans="5:9" x14ac:dyDescent="0.3">
      <c r="E119" s="52"/>
      <c r="I119" s="52"/>
    </row>
    <row r="120" spans="5:9" x14ac:dyDescent="0.3">
      <c r="E120" s="52"/>
      <c r="I120" s="52"/>
    </row>
    <row r="121" spans="5:9" x14ac:dyDescent="0.3">
      <c r="E121" s="52"/>
      <c r="I121" s="52"/>
    </row>
    <row r="122" spans="5:9" x14ac:dyDescent="0.3">
      <c r="E122" s="52"/>
      <c r="I122" s="52"/>
    </row>
    <row r="123" spans="5:9" x14ac:dyDescent="0.3">
      <c r="E123" s="52"/>
      <c r="I123" s="52"/>
    </row>
    <row r="124" spans="5:9" x14ac:dyDescent="0.3">
      <c r="E124" s="52"/>
      <c r="I124" s="52"/>
    </row>
    <row r="125" spans="5:9" x14ac:dyDescent="0.3">
      <c r="E125" s="52"/>
      <c r="I125" s="52"/>
    </row>
    <row r="126" spans="5:9" x14ac:dyDescent="0.3">
      <c r="E126" s="52"/>
      <c r="I126" s="52"/>
    </row>
    <row r="127" spans="5:9" x14ac:dyDescent="0.3">
      <c r="E127" s="52"/>
      <c r="I127" s="52"/>
    </row>
    <row r="128" spans="5:9" x14ac:dyDescent="0.3">
      <c r="E128" s="52"/>
      <c r="I128" s="52"/>
    </row>
    <row r="129" spans="5:9" x14ac:dyDescent="0.3">
      <c r="E129" s="52"/>
      <c r="I129" s="52"/>
    </row>
    <row r="130" spans="5:9" x14ac:dyDescent="0.3">
      <c r="E130" s="52"/>
      <c r="I130" s="52"/>
    </row>
    <row r="131" spans="5:9" x14ac:dyDescent="0.3">
      <c r="E131" s="52"/>
      <c r="I131" s="52"/>
    </row>
    <row r="132" spans="5:9" x14ac:dyDescent="0.3">
      <c r="E132" s="52"/>
      <c r="I132" s="52"/>
    </row>
    <row r="133" spans="5:9" x14ac:dyDescent="0.3">
      <c r="E133" s="52"/>
      <c r="I133" s="52"/>
    </row>
    <row r="134" spans="5:9" x14ac:dyDescent="0.3">
      <c r="E134" s="52"/>
      <c r="I134" s="52"/>
    </row>
    <row r="135" spans="5:9" x14ac:dyDescent="0.3">
      <c r="E135" s="52"/>
      <c r="I135" s="52"/>
    </row>
    <row r="136" spans="5:9" x14ac:dyDescent="0.3">
      <c r="E136" s="52"/>
      <c r="I136" s="52"/>
    </row>
    <row r="137" spans="5:9" x14ac:dyDescent="0.3">
      <c r="E137" s="52"/>
      <c r="I137" s="52"/>
    </row>
    <row r="138" spans="5:9" x14ac:dyDescent="0.3">
      <c r="E138" s="52"/>
      <c r="I138" s="52"/>
    </row>
    <row r="139" spans="5:9" x14ac:dyDescent="0.3">
      <c r="E139" s="52"/>
      <c r="I139" s="52"/>
    </row>
    <row r="140" spans="5:9" x14ac:dyDescent="0.3">
      <c r="E140" s="52"/>
      <c r="I140" s="52"/>
    </row>
    <row r="141" spans="5:9" x14ac:dyDescent="0.3">
      <c r="E141" s="52"/>
      <c r="I141" s="52"/>
    </row>
    <row r="142" spans="5:9" x14ac:dyDescent="0.3">
      <c r="E142" s="52"/>
      <c r="I142" s="52"/>
    </row>
    <row r="143" spans="5:9" x14ac:dyDescent="0.3">
      <c r="E143" s="52"/>
      <c r="I143" s="52"/>
    </row>
    <row r="144" spans="5:9" x14ac:dyDescent="0.3">
      <c r="E144" s="52"/>
      <c r="I144" s="52"/>
    </row>
    <row r="145" spans="5:9" x14ac:dyDescent="0.3">
      <c r="E145" s="52"/>
      <c r="I145" s="52"/>
    </row>
    <row r="146" spans="5:9" x14ac:dyDescent="0.3">
      <c r="E146" s="52"/>
      <c r="I146" s="52"/>
    </row>
    <row r="147" spans="5:9" x14ac:dyDescent="0.3">
      <c r="E147" s="52"/>
      <c r="I147" s="52"/>
    </row>
    <row r="148" spans="5:9" x14ac:dyDescent="0.3">
      <c r="E148" s="52"/>
      <c r="I148" s="52"/>
    </row>
    <row r="149" spans="5:9" x14ac:dyDescent="0.3">
      <c r="E149" s="52"/>
      <c r="I149" s="52"/>
    </row>
    <row r="150" spans="5:9" x14ac:dyDescent="0.3">
      <c r="E150" s="52"/>
      <c r="I150" s="52"/>
    </row>
    <row r="151" spans="5:9" x14ac:dyDescent="0.3">
      <c r="E151" s="52"/>
      <c r="I151" s="52"/>
    </row>
    <row r="152" spans="5:9" x14ac:dyDescent="0.3">
      <c r="E152" s="52"/>
      <c r="I152" s="52"/>
    </row>
    <row r="153" spans="5:9" x14ac:dyDescent="0.3">
      <c r="E153" s="52"/>
      <c r="I153" s="52"/>
    </row>
    <row r="154" spans="5:9" x14ac:dyDescent="0.3">
      <c r="E154" s="52"/>
      <c r="I154" s="52"/>
    </row>
    <row r="155" spans="5:9" x14ac:dyDescent="0.3">
      <c r="E155" s="52"/>
      <c r="I155" s="52"/>
    </row>
    <row r="156" spans="5:9" x14ac:dyDescent="0.3">
      <c r="E156" s="52"/>
      <c r="I156" s="52"/>
    </row>
    <row r="157" spans="5:9" x14ac:dyDescent="0.3">
      <c r="E157" s="52"/>
      <c r="I157" s="52"/>
    </row>
    <row r="158" spans="5:9" x14ac:dyDescent="0.3">
      <c r="E158" s="52"/>
      <c r="I158" s="52"/>
    </row>
    <row r="159" spans="5:9" x14ac:dyDescent="0.3">
      <c r="E159" s="52"/>
      <c r="I159" s="52"/>
    </row>
    <row r="160" spans="5:9" x14ac:dyDescent="0.3">
      <c r="E160" s="52"/>
      <c r="I160" s="52"/>
    </row>
    <row r="161" spans="5:9" x14ac:dyDescent="0.3">
      <c r="E161" s="52"/>
      <c r="I161" s="52"/>
    </row>
    <row r="162" spans="5:9" x14ac:dyDescent="0.3">
      <c r="E162" s="52"/>
      <c r="I162" s="52"/>
    </row>
    <row r="163" spans="5:9" x14ac:dyDescent="0.3">
      <c r="E163" s="52"/>
      <c r="I163" s="52"/>
    </row>
    <row r="164" spans="5:9" x14ac:dyDescent="0.3">
      <c r="E164" s="52"/>
      <c r="I164" s="52"/>
    </row>
    <row r="165" spans="5:9" x14ac:dyDescent="0.3">
      <c r="E165" s="52"/>
      <c r="I165" s="52"/>
    </row>
    <row r="166" spans="5:9" x14ac:dyDescent="0.3">
      <c r="E166" s="52"/>
      <c r="I166" s="52"/>
    </row>
    <row r="167" spans="5:9" x14ac:dyDescent="0.3">
      <c r="E167" s="52"/>
      <c r="I167" s="52"/>
    </row>
    <row r="168" spans="5:9" x14ac:dyDescent="0.3">
      <c r="E168" s="52"/>
      <c r="I168" s="52"/>
    </row>
    <row r="169" spans="5:9" x14ac:dyDescent="0.3">
      <c r="E169" s="52"/>
      <c r="I169" s="52"/>
    </row>
    <row r="170" spans="5:9" x14ac:dyDescent="0.3">
      <c r="E170" s="52"/>
      <c r="I170" s="52"/>
    </row>
    <row r="171" spans="5:9" x14ac:dyDescent="0.3">
      <c r="E171" s="52"/>
      <c r="I171" s="52"/>
    </row>
    <row r="172" spans="5:9" x14ac:dyDescent="0.3">
      <c r="E172" s="52"/>
      <c r="I172" s="52"/>
    </row>
    <row r="173" spans="5:9" x14ac:dyDescent="0.3">
      <c r="E173" s="52"/>
      <c r="I173" s="52"/>
    </row>
    <row r="174" spans="5:9" x14ac:dyDescent="0.3">
      <c r="E174" s="52"/>
      <c r="I174" s="52"/>
    </row>
    <row r="175" spans="5:9" x14ac:dyDescent="0.3">
      <c r="E175" s="52"/>
      <c r="I175" s="52"/>
    </row>
    <row r="176" spans="5:9" x14ac:dyDescent="0.3">
      <c r="E176" s="52"/>
      <c r="I176" s="52"/>
    </row>
    <row r="177" spans="5:9" x14ac:dyDescent="0.3">
      <c r="E177" s="52"/>
      <c r="I177" s="52"/>
    </row>
    <row r="178" spans="5:9" x14ac:dyDescent="0.3">
      <c r="E178" s="52"/>
      <c r="I178" s="52"/>
    </row>
    <row r="179" spans="5:9" x14ac:dyDescent="0.3">
      <c r="E179" s="52"/>
      <c r="I179" s="52"/>
    </row>
    <row r="180" spans="5:9" x14ac:dyDescent="0.3">
      <c r="E180" s="52"/>
      <c r="I180" s="52"/>
    </row>
    <row r="181" spans="5:9" x14ac:dyDescent="0.3">
      <c r="E181" s="52"/>
      <c r="I181" s="52"/>
    </row>
    <row r="182" spans="5:9" x14ac:dyDescent="0.3">
      <c r="E182" s="52"/>
      <c r="I182" s="52"/>
    </row>
    <row r="183" spans="5:9" x14ac:dyDescent="0.3">
      <c r="E183" s="52"/>
      <c r="I183" s="52"/>
    </row>
    <row r="184" spans="5:9" x14ac:dyDescent="0.3">
      <c r="E184" s="52"/>
      <c r="I184" s="52"/>
    </row>
    <row r="185" spans="5:9" x14ac:dyDescent="0.3">
      <c r="E185" s="52"/>
      <c r="I185" s="52"/>
    </row>
    <row r="186" spans="5:9" x14ac:dyDescent="0.3">
      <c r="E186" s="52"/>
      <c r="I186" s="52"/>
    </row>
    <row r="187" spans="5:9" x14ac:dyDescent="0.3">
      <c r="E187" s="52"/>
      <c r="I187" s="52"/>
    </row>
    <row r="188" spans="5:9" x14ac:dyDescent="0.3">
      <c r="E188" s="52"/>
      <c r="I188" s="52"/>
    </row>
    <row r="189" spans="5:9" x14ac:dyDescent="0.3">
      <c r="E189" s="52"/>
      <c r="I189" s="52"/>
    </row>
    <row r="190" spans="5:9" x14ac:dyDescent="0.3">
      <c r="E190" s="52"/>
      <c r="I190" s="52"/>
    </row>
    <row r="191" spans="5:9" x14ac:dyDescent="0.3">
      <c r="E191" s="52"/>
      <c r="I191" s="52"/>
    </row>
    <row r="192" spans="5:9" x14ac:dyDescent="0.3">
      <c r="E192" s="52"/>
      <c r="I192" s="52"/>
    </row>
    <row r="193" spans="5:9" x14ac:dyDescent="0.3">
      <c r="E193" s="52"/>
      <c r="I193" s="52"/>
    </row>
    <row r="194" spans="5:9" x14ac:dyDescent="0.3">
      <c r="E194" s="52"/>
      <c r="I194" s="52"/>
    </row>
    <row r="195" spans="5:9" x14ac:dyDescent="0.3">
      <c r="E195" s="52"/>
      <c r="I195" s="52"/>
    </row>
    <row r="196" spans="5:9" x14ac:dyDescent="0.3">
      <c r="E196" s="52"/>
      <c r="I196" s="52"/>
    </row>
    <row r="197" spans="5:9" x14ac:dyDescent="0.3">
      <c r="E197" s="52"/>
      <c r="I197" s="52"/>
    </row>
    <row r="198" spans="5:9" x14ac:dyDescent="0.3">
      <c r="E198" s="52"/>
      <c r="I198" s="52"/>
    </row>
    <row r="199" spans="5:9" x14ac:dyDescent="0.3">
      <c r="E199" s="52"/>
      <c r="I199" s="52"/>
    </row>
    <row r="200" spans="5:9" x14ac:dyDescent="0.3">
      <c r="E200" s="52"/>
      <c r="I200" s="52"/>
    </row>
    <row r="201" spans="5:9" x14ac:dyDescent="0.3">
      <c r="E201" s="52"/>
      <c r="I201" s="52"/>
    </row>
    <row r="202" spans="5:9" x14ac:dyDescent="0.3">
      <c r="E202" s="52"/>
      <c r="I202" s="52"/>
    </row>
    <row r="203" spans="5:9" x14ac:dyDescent="0.3">
      <c r="E203" s="52"/>
      <c r="I203" s="52"/>
    </row>
    <row r="204" spans="5:9" x14ac:dyDescent="0.3">
      <c r="E204" s="52"/>
      <c r="I204" s="52"/>
    </row>
    <row r="205" spans="5:9" x14ac:dyDescent="0.3">
      <c r="E205" s="52"/>
      <c r="I205" s="52"/>
    </row>
    <row r="206" spans="5:9" x14ac:dyDescent="0.3">
      <c r="E206" s="52"/>
      <c r="I206" s="52"/>
    </row>
    <row r="207" spans="5:9" x14ac:dyDescent="0.3">
      <c r="E207" s="52"/>
      <c r="I207" s="52"/>
    </row>
    <row r="208" spans="5:9" x14ac:dyDescent="0.3">
      <c r="E208" s="52"/>
      <c r="I208" s="52"/>
    </row>
    <row r="209" spans="5:9" x14ac:dyDescent="0.3">
      <c r="E209" s="52"/>
      <c r="I209" s="52"/>
    </row>
    <row r="210" spans="5:9" x14ac:dyDescent="0.3">
      <c r="E210" s="52"/>
      <c r="I210" s="52"/>
    </row>
    <row r="211" spans="5:9" x14ac:dyDescent="0.3">
      <c r="E211" s="52"/>
      <c r="I211" s="52"/>
    </row>
    <row r="212" spans="5:9" x14ac:dyDescent="0.3">
      <c r="E212" s="52"/>
      <c r="I212" s="52"/>
    </row>
    <row r="213" spans="5:9" x14ac:dyDescent="0.3">
      <c r="E213" s="52"/>
      <c r="I213" s="52"/>
    </row>
    <row r="214" spans="5:9" x14ac:dyDescent="0.3">
      <c r="E214" s="52"/>
      <c r="I214" s="52"/>
    </row>
    <row r="215" spans="5:9" x14ac:dyDescent="0.3">
      <c r="E215" s="52"/>
      <c r="I215" s="52"/>
    </row>
    <row r="216" spans="5:9" x14ac:dyDescent="0.3">
      <c r="E216" s="52"/>
      <c r="I216" s="52"/>
    </row>
    <row r="217" spans="5:9" x14ac:dyDescent="0.3">
      <c r="E217" s="52"/>
      <c r="I217" s="52"/>
    </row>
    <row r="218" spans="5:9" x14ac:dyDescent="0.3">
      <c r="E218" s="52"/>
      <c r="I218" s="52"/>
    </row>
    <row r="219" spans="5:9" x14ac:dyDescent="0.3">
      <c r="E219" s="52"/>
      <c r="I219" s="52"/>
    </row>
    <row r="220" spans="5:9" x14ac:dyDescent="0.3">
      <c r="E220" s="52"/>
      <c r="I220" s="52"/>
    </row>
    <row r="221" spans="5:9" x14ac:dyDescent="0.3">
      <c r="E221" s="52"/>
      <c r="I221" s="52"/>
    </row>
    <row r="222" spans="5:9" x14ac:dyDescent="0.3">
      <c r="E222" s="52"/>
      <c r="I222" s="52"/>
    </row>
    <row r="223" spans="5:9" x14ac:dyDescent="0.3">
      <c r="E223" s="52"/>
      <c r="I223" s="52"/>
    </row>
    <row r="224" spans="5:9" x14ac:dyDescent="0.3">
      <c r="E224" s="52"/>
      <c r="I224" s="52"/>
    </row>
    <row r="225" spans="5:9" x14ac:dyDescent="0.3">
      <c r="E225" s="52"/>
      <c r="I225" s="52"/>
    </row>
    <row r="226" spans="5:9" x14ac:dyDescent="0.3">
      <c r="E226" s="52"/>
      <c r="I226" s="52"/>
    </row>
    <row r="227" spans="5:9" x14ac:dyDescent="0.3">
      <c r="E227" s="52"/>
      <c r="I227" s="52"/>
    </row>
    <row r="228" spans="5:9" x14ac:dyDescent="0.3">
      <c r="E228" s="52"/>
      <c r="I228" s="52"/>
    </row>
    <row r="229" spans="5:9" x14ac:dyDescent="0.3">
      <c r="E229" s="52"/>
      <c r="I229" s="52"/>
    </row>
    <row r="230" spans="5:9" x14ac:dyDescent="0.3">
      <c r="E230" s="52"/>
      <c r="I230" s="52"/>
    </row>
    <row r="231" spans="5:9" x14ac:dyDescent="0.3">
      <c r="E231" s="52"/>
      <c r="I231" s="52"/>
    </row>
    <row r="232" spans="5:9" x14ac:dyDescent="0.3">
      <c r="E232" s="52"/>
      <c r="I232" s="52"/>
    </row>
    <row r="233" spans="5:9" x14ac:dyDescent="0.3">
      <c r="E233" s="52"/>
      <c r="I233" s="52"/>
    </row>
    <row r="234" spans="5:9" x14ac:dyDescent="0.3">
      <c r="E234" s="52"/>
      <c r="I234" s="52"/>
    </row>
    <row r="235" spans="5:9" x14ac:dyDescent="0.3">
      <c r="E235" s="52"/>
      <c r="I235" s="52"/>
    </row>
    <row r="236" spans="5:9" x14ac:dyDescent="0.3">
      <c r="E236" s="52"/>
      <c r="I236" s="52"/>
    </row>
    <row r="237" spans="5:9" x14ac:dyDescent="0.3">
      <c r="E237" s="52"/>
      <c r="I237" s="52"/>
    </row>
    <row r="238" spans="5:9" x14ac:dyDescent="0.3">
      <c r="E238" s="52"/>
      <c r="I238" s="52"/>
    </row>
    <row r="239" spans="5:9" x14ac:dyDescent="0.3">
      <c r="E239" s="52"/>
      <c r="I239" s="52"/>
    </row>
    <row r="240" spans="5:9" x14ac:dyDescent="0.3">
      <c r="E240" s="52"/>
      <c r="I240" s="52"/>
    </row>
    <row r="241" spans="5:9" x14ac:dyDescent="0.3">
      <c r="E241" s="52"/>
      <c r="I241" s="52"/>
    </row>
    <row r="242" spans="5:9" x14ac:dyDescent="0.3">
      <c r="E242" s="52"/>
      <c r="I242" s="52"/>
    </row>
    <row r="243" spans="5:9" x14ac:dyDescent="0.3">
      <c r="E243" s="52"/>
      <c r="I243" s="52"/>
    </row>
    <row r="244" spans="5:9" x14ac:dyDescent="0.3">
      <c r="E244" s="52"/>
      <c r="I244" s="52"/>
    </row>
    <row r="245" spans="5:9" x14ac:dyDescent="0.3">
      <c r="E245" s="52"/>
      <c r="I245" s="52"/>
    </row>
    <row r="246" spans="5:9" x14ac:dyDescent="0.3">
      <c r="E246" s="52"/>
      <c r="I246" s="52"/>
    </row>
    <row r="247" spans="5:9" x14ac:dyDescent="0.3">
      <c r="E247" s="52"/>
      <c r="I247" s="52"/>
    </row>
    <row r="248" spans="5:9" x14ac:dyDescent="0.3">
      <c r="E248" s="52"/>
      <c r="I248" s="52"/>
    </row>
    <row r="249" spans="5:9" x14ac:dyDescent="0.3">
      <c r="E249" s="52"/>
      <c r="I249" s="52"/>
    </row>
    <row r="250" spans="5:9" x14ac:dyDescent="0.3">
      <c r="E250" s="52"/>
      <c r="I250" s="52"/>
    </row>
    <row r="251" spans="5:9" x14ac:dyDescent="0.3">
      <c r="E251" s="52"/>
      <c r="I251" s="52"/>
    </row>
    <row r="252" spans="5:9" x14ac:dyDescent="0.3">
      <c r="E252" s="52"/>
      <c r="I252" s="52"/>
    </row>
    <row r="253" spans="5:9" x14ac:dyDescent="0.3">
      <c r="E253" s="52"/>
      <c r="I253" s="52"/>
    </row>
    <row r="254" spans="5:9" x14ac:dyDescent="0.3">
      <c r="E254" s="52"/>
      <c r="I254" s="52"/>
    </row>
    <row r="255" spans="5:9" x14ac:dyDescent="0.3">
      <c r="E255" s="52"/>
      <c r="I255" s="52"/>
    </row>
    <row r="256" spans="5:9" x14ac:dyDescent="0.3">
      <c r="E256" s="52"/>
      <c r="I256" s="52"/>
    </row>
    <row r="257" spans="5:9" x14ac:dyDescent="0.3">
      <c r="E257" s="52"/>
      <c r="I257" s="52"/>
    </row>
    <row r="258" spans="5:9" x14ac:dyDescent="0.3">
      <c r="E258" s="52"/>
      <c r="I258" s="52"/>
    </row>
    <row r="259" spans="5:9" x14ac:dyDescent="0.3">
      <c r="E259" s="52"/>
      <c r="I259" s="52"/>
    </row>
    <row r="260" spans="5:9" x14ac:dyDescent="0.3">
      <c r="E260" s="52"/>
      <c r="I260" s="52"/>
    </row>
    <row r="261" spans="5:9" x14ac:dyDescent="0.3">
      <c r="E261" s="52"/>
      <c r="I261" s="52"/>
    </row>
    <row r="262" spans="5:9" x14ac:dyDescent="0.3">
      <c r="E262" s="52"/>
      <c r="I262" s="52"/>
    </row>
    <row r="263" spans="5:9" x14ac:dyDescent="0.3">
      <c r="E263" s="52"/>
      <c r="I263" s="52"/>
    </row>
    <row r="264" spans="5:9" x14ac:dyDescent="0.3">
      <c r="E264" s="52"/>
      <c r="I264" s="52"/>
    </row>
    <row r="265" spans="5:9" x14ac:dyDescent="0.3">
      <c r="E265" s="52"/>
      <c r="I265" s="52"/>
    </row>
    <row r="266" spans="5:9" x14ac:dyDescent="0.3">
      <c r="E266" s="52"/>
      <c r="I266" s="52"/>
    </row>
    <row r="267" spans="5:9" x14ac:dyDescent="0.3">
      <c r="E267" s="52"/>
      <c r="I267" s="52"/>
    </row>
    <row r="268" spans="5:9" x14ac:dyDescent="0.3">
      <c r="E268" s="52"/>
      <c r="I268" s="52"/>
    </row>
    <row r="269" spans="5:9" x14ac:dyDescent="0.3">
      <c r="E269" s="52"/>
      <c r="I269" s="52"/>
    </row>
    <row r="270" spans="5:9" x14ac:dyDescent="0.3">
      <c r="E270" s="52"/>
      <c r="I270" s="52"/>
    </row>
    <row r="271" spans="5:9" x14ac:dyDescent="0.3">
      <c r="E271" s="52"/>
      <c r="I271" s="52"/>
    </row>
    <row r="272" spans="5:9" x14ac:dyDescent="0.3">
      <c r="E272" s="52"/>
      <c r="I272" s="52"/>
    </row>
    <row r="273" spans="5:9" x14ac:dyDescent="0.3">
      <c r="E273" s="52"/>
      <c r="I273" s="52"/>
    </row>
    <row r="274" spans="5:9" x14ac:dyDescent="0.3">
      <c r="E274" s="52"/>
      <c r="I274" s="52"/>
    </row>
    <row r="275" spans="5:9" x14ac:dyDescent="0.3">
      <c r="E275" s="52"/>
      <c r="I275" s="52"/>
    </row>
    <row r="276" spans="5:9" x14ac:dyDescent="0.3">
      <c r="E276" s="52"/>
      <c r="I276" s="52"/>
    </row>
    <row r="277" spans="5:9" x14ac:dyDescent="0.3">
      <c r="E277" s="52"/>
      <c r="I277" s="52"/>
    </row>
    <row r="278" spans="5:9" x14ac:dyDescent="0.3">
      <c r="E278" s="52"/>
      <c r="I278" s="52"/>
    </row>
    <row r="279" spans="5:9" x14ac:dyDescent="0.3">
      <c r="E279" s="52"/>
      <c r="I279" s="52"/>
    </row>
    <row r="280" spans="5:9" x14ac:dyDescent="0.3">
      <c r="E280" s="52"/>
      <c r="I280" s="52"/>
    </row>
    <row r="281" spans="5:9" x14ac:dyDescent="0.3">
      <c r="E281" s="52"/>
      <c r="I281" s="52"/>
    </row>
    <row r="282" spans="5:9" x14ac:dyDescent="0.3">
      <c r="E282" s="52"/>
      <c r="I282" s="52"/>
    </row>
    <row r="283" spans="5:9" x14ac:dyDescent="0.3">
      <c r="E283" s="52"/>
      <c r="I283" s="52"/>
    </row>
    <row r="284" spans="5:9" x14ac:dyDescent="0.3">
      <c r="E284" s="52"/>
      <c r="I284" s="52"/>
    </row>
    <row r="285" spans="5:9" x14ac:dyDescent="0.3">
      <c r="E285" s="52"/>
      <c r="I285" s="52"/>
    </row>
    <row r="286" spans="5:9" x14ac:dyDescent="0.3">
      <c r="E286" s="52"/>
      <c r="I286" s="52"/>
    </row>
    <row r="287" spans="5:9" x14ac:dyDescent="0.3">
      <c r="E287" s="52"/>
      <c r="I287" s="52"/>
    </row>
    <row r="288" spans="5:9" x14ac:dyDescent="0.3">
      <c r="E288" s="52"/>
      <c r="I288" s="52"/>
    </row>
    <row r="289" spans="5:9" x14ac:dyDescent="0.3">
      <c r="E289" s="52"/>
      <c r="I289" s="52"/>
    </row>
    <row r="290" spans="5:9" x14ac:dyDescent="0.3">
      <c r="E290" s="52"/>
      <c r="I290" s="52"/>
    </row>
    <row r="291" spans="5:9" x14ac:dyDescent="0.3">
      <c r="E291" s="52"/>
      <c r="I291" s="52"/>
    </row>
    <row r="292" spans="5:9" x14ac:dyDescent="0.3">
      <c r="E292" s="52"/>
      <c r="I292" s="52"/>
    </row>
    <row r="293" spans="5:9" x14ac:dyDescent="0.3">
      <c r="E293" s="52"/>
      <c r="I293" s="52"/>
    </row>
    <row r="294" spans="5:9" x14ac:dyDescent="0.3">
      <c r="E294" s="52"/>
      <c r="I294" s="52"/>
    </row>
    <row r="295" spans="5:9" x14ac:dyDescent="0.3">
      <c r="E295" s="52"/>
      <c r="I295" s="52"/>
    </row>
    <row r="296" spans="5:9" x14ac:dyDescent="0.3">
      <c r="E296" s="52"/>
      <c r="I296" s="52"/>
    </row>
    <row r="297" spans="5:9" x14ac:dyDescent="0.3">
      <c r="E297" s="52"/>
      <c r="I297" s="52"/>
    </row>
    <row r="298" spans="5:9" x14ac:dyDescent="0.3">
      <c r="E298" s="52"/>
      <c r="I298" s="52"/>
    </row>
    <row r="299" spans="5:9" x14ac:dyDescent="0.3">
      <c r="E299" s="52"/>
      <c r="I299" s="52"/>
    </row>
    <row r="300" spans="5:9" x14ac:dyDescent="0.3">
      <c r="E300" s="52"/>
      <c r="I300" s="52"/>
    </row>
    <row r="301" spans="5:9" x14ac:dyDescent="0.3">
      <c r="E301" s="52"/>
      <c r="I301" s="52"/>
    </row>
    <row r="302" spans="5:9" x14ac:dyDescent="0.3">
      <c r="E302" s="52"/>
      <c r="I302" s="52"/>
    </row>
    <row r="303" spans="5:9" x14ac:dyDescent="0.3">
      <c r="E303" s="52"/>
      <c r="I303" s="52"/>
    </row>
    <row r="304" spans="5:9" x14ac:dyDescent="0.3">
      <c r="E304" s="52"/>
      <c r="I304" s="52"/>
    </row>
    <row r="305" spans="5:9" x14ac:dyDescent="0.3">
      <c r="E305" s="52"/>
      <c r="I305" s="52"/>
    </row>
    <row r="306" spans="5:9" x14ac:dyDescent="0.3">
      <c r="E306" s="52"/>
      <c r="I306" s="52"/>
    </row>
    <row r="307" spans="5:9" x14ac:dyDescent="0.3">
      <c r="E307" s="52"/>
      <c r="I307" s="52"/>
    </row>
    <row r="308" spans="5:9" x14ac:dyDescent="0.3">
      <c r="E308" s="52"/>
      <c r="I308" s="52"/>
    </row>
    <row r="309" spans="5:9" x14ac:dyDescent="0.3">
      <c r="E309" s="52"/>
      <c r="I309" s="52"/>
    </row>
    <row r="310" spans="5:9" x14ac:dyDescent="0.3">
      <c r="E310" s="52"/>
      <c r="I310" s="52"/>
    </row>
    <row r="311" spans="5:9" x14ac:dyDescent="0.3">
      <c r="E311" s="52"/>
      <c r="I311" s="52"/>
    </row>
    <row r="312" spans="5:9" x14ac:dyDescent="0.3">
      <c r="E312" s="52"/>
      <c r="I312" s="52"/>
    </row>
    <row r="313" spans="5:9" x14ac:dyDescent="0.3">
      <c r="E313" s="52"/>
      <c r="I313" s="52"/>
    </row>
    <row r="314" spans="5:9" x14ac:dyDescent="0.3">
      <c r="E314" s="52"/>
      <c r="I314" s="52"/>
    </row>
    <row r="315" spans="5:9" x14ac:dyDescent="0.3">
      <c r="E315" s="52"/>
      <c r="I315" s="52"/>
    </row>
    <row r="316" spans="5:9" x14ac:dyDescent="0.3">
      <c r="E316" s="52"/>
      <c r="I316" s="52"/>
    </row>
    <row r="317" spans="5:9" x14ac:dyDescent="0.3">
      <c r="E317" s="52"/>
      <c r="I317" s="52"/>
    </row>
    <row r="318" spans="5:9" x14ac:dyDescent="0.3">
      <c r="E318" s="52"/>
      <c r="I318" s="52"/>
    </row>
    <row r="319" spans="5:9" x14ac:dyDescent="0.3">
      <c r="E319" s="52"/>
      <c r="I319" s="52"/>
    </row>
    <row r="320" spans="5:9" x14ac:dyDescent="0.3">
      <c r="E320" s="52"/>
      <c r="I320" s="52"/>
    </row>
    <row r="321" spans="5:9" x14ac:dyDescent="0.3">
      <c r="E321" s="52"/>
      <c r="I321" s="52"/>
    </row>
    <row r="322" spans="5:9" x14ac:dyDescent="0.3">
      <c r="E322" s="52"/>
      <c r="I322" s="52"/>
    </row>
    <row r="323" spans="5:9" x14ac:dyDescent="0.3">
      <c r="E323" s="52"/>
      <c r="I323" s="52"/>
    </row>
    <row r="324" spans="5:9" x14ac:dyDescent="0.3">
      <c r="E324" s="52"/>
      <c r="I324" s="52"/>
    </row>
    <row r="325" spans="5:9" x14ac:dyDescent="0.3">
      <c r="E325" s="52"/>
      <c r="I325" s="52"/>
    </row>
    <row r="326" spans="5:9" x14ac:dyDescent="0.3">
      <c r="E326" s="52"/>
      <c r="I326" s="52"/>
    </row>
    <row r="327" spans="5:9" x14ac:dyDescent="0.3">
      <c r="E327" s="52"/>
      <c r="I327" s="52"/>
    </row>
    <row r="328" spans="5:9" x14ac:dyDescent="0.3">
      <c r="E328" s="52"/>
      <c r="I328" s="52"/>
    </row>
    <row r="329" spans="5:9" x14ac:dyDescent="0.3">
      <c r="E329" s="52"/>
      <c r="I329" s="52"/>
    </row>
    <row r="330" spans="5:9" x14ac:dyDescent="0.3">
      <c r="E330" s="52"/>
      <c r="I330" s="52"/>
    </row>
    <row r="331" spans="5:9" x14ac:dyDescent="0.3">
      <c r="E331" s="52"/>
      <c r="I331" s="52"/>
    </row>
    <row r="332" spans="5:9" x14ac:dyDescent="0.3">
      <c r="E332" s="52"/>
      <c r="I332" s="52"/>
    </row>
    <row r="333" spans="5:9" x14ac:dyDescent="0.3">
      <c r="E333" s="52"/>
      <c r="I333" s="52"/>
    </row>
    <row r="334" spans="5:9" x14ac:dyDescent="0.3">
      <c r="E334" s="52"/>
      <c r="I334" s="52"/>
    </row>
    <row r="335" spans="5:9" x14ac:dyDescent="0.3">
      <c r="E335" s="52"/>
      <c r="I335" s="52"/>
    </row>
    <row r="336" spans="5:9" x14ac:dyDescent="0.3">
      <c r="E336" s="52"/>
      <c r="I336" s="52"/>
    </row>
    <row r="337" spans="5:9" x14ac:dyDescent="0.3">
      <c r="E337" s="52"/>
      <c r="I337" s="52"/>
    </row>
    <row r="338" spans="5:9" x14ac:dyDescent="0.3">
      <c r="E338" s="52"/>
      <c r="I338" s="52"/>
    </row>
    <row r="339" spans="5:9" x14ac:dyDescent="0.3">
      <c r="E339" s="52"/>
      <c r="I339" s="52"/>
    </row>
    <row r="340" spans="5:9" x14ac:dyDescent="0.3">
      <c r="E340" s="52"/>
      <c r="I340" s="52"/>
    </row>
    <row r="341" spans="5:9" x14ac:dyDescent="0.3">
      <c r="E341" s="52"/>
      <c r="I341" s="52"/>
    </row>
    <row r="342" spans="5:9" x14ac:dyDescent="0.3">
      <c r="E342" s="52"/>
      <c r="I342" s="52"/>
    </row>
    <row r="343" spans="5:9" x14ac:dyDescent="0.3">
      <c r="E343" s="52"/>
      <c r="I343" s="52"/>
    </row>
    <row r="344" spans="5:9" x14ac:dyDescent="0.3">
      <c r="E344" s="52"/>
      <c r="I344" s="52"/>
    </row>
    <row r="345" spans="5:9" x14ac:dyDescent="0.3">
      <c r="E345" s="52"/>
      <c r="I345" s="52"/>
    </row>
    <row r="346" spans="5:9" x14ac:dyDescent="0.3">
      <c r="E346" s="52"/>
      <c r="I346" s="52"/>
    </row>
    <row r="347" spans="5:9" x14ac:dyDescent="0.3">
      <c r="E347" s="52"/>
      <c r="I347" s="52"/>
    </row>
    <row r="348" spans="5:9" x14ac:dyDescent="0.3">
      <c r="E348" s="52"/>
      <c r="I348" s="52"/>
    </row>
    <row r="349" spans="5:9" x14ac:dyDescent="0.3">
      <c r="E349" s="52"/>
      <c r="I349" s="52"/>
    </row>
    <row r="350" spans="5:9" x14ac:dyDescent="0.3">
      <c r="E350" s="52"/>
      <c r="I350" s="52"/>
    </row>
    <row r="351" spans="5:9" x14ac:dyDescent="0.3">
      <c r="E351" s="52"/>
      <c r="I351" s="52"/>
    </row>
    <row r="352" spans="5:9" x14ac:dyDescent="0.3">
      <c r="E352" s="52"/>
      <c r="I352" s="52"/>
    </row>
    <row r="353" spans="5:9" x14ac:dyDescent="0.3">
      <c r="E353" s="52"/>
      <c r="I353" s="52"/>
    </row>
    <row r="354" spans="5:9" x14ac:dyDescent="0.3">
      <c r="E354" s="52"/>
      <c r="I354" s="52"/>
    </row>
    <row r="355" spans="5:9" x14ac:dyDescent="0.3">
      <c r="E355" s="52"/>
      <c r="I355" s="52"/>
    </row>
    <row r="356" spans="5:9" x14ac:dyDescent="0.3">
      <c r="E356" s="52"/>
      <c r="I356" s="52"/>
    </row>
    <row r="357" spans="5:9" x14ac:dyDescent="0.3">
      <c r="E357" s="52"/>
      <c r="I357" s="52"/>
    </row>
    <row r="358" spans="5:9" x14ac:dyDescent="0.3">
      <c r="E358" s="52"/>
      <c r="I358" s="52"/>
    </row>
    <row r="359" spans="5:9" x14ac:dyDescent="0.3">
      <c r="E359" s="52"/>
      <c r="I359" s="52"/>
    </row>
    <row r="360" spans="5:9" x14ac:dyDescent="0.3">
      <c r="E360" s="52"/>
      <c r="I360" s="52"/>
    </row>
    <row r="361" spans="5:9" x14ac:dyDescent="0.3">
      <c r="E361" s="52"/>
      <c r="I361" s="52"/>
    </row>
    <row r="362" spans="5:9" x14ac:dyDescent="0.3">
      <c r="E362" s="52"/>
      <c r="I362" s="52"/>
    </row>
    <row r="363" spans="5:9" x14ac:dyDescent="0.3">
      <c r="E363" s="52"/>
      <c r="I363" s="52"/>
    </row>
    <row r="364" spans="5:9" x14ac:dyDescent="0.3">
      <c r="E364" s="52"/>
      <c r="I364" s="52"/>
    </row>
    <row r="365" spans="5:9" x14ac:dyDescent="0.3">
      <c r="E365" s="52"/>
      <c r="I365" s="52"/>
    </row>
    <row r="366" spans="5:9" x14ac:dyDescent="0.3">
      <c r="E366" s="52"/>
      <c r="I366" s="52"/>
    </row>
    <row r="367" spans="5:9" x14ac:dyDescent="0.3">
      <c r="E367" s="52"/>
      <c r="I367" s="52"/>
    </row>
    <row r="368" spans="5:9" x14ac:dyDescent="0.3">
      <c r="E368" s="52"/>
      <c r="I368" s="52"/>
    </row>
    <row r="369" spans="5:9" x14ac:dyDescent="0.3">
      <c r="E369" s="52"/>
      <c r="I369" s="52"/>
    </row>
    <row r="370" spans="5:9" x14ac:dyDescent="0.3">
      <c r="E370" s="52"/>
      <c r="I370" s="52"/>
    </row>
    <row r="371" spans="5:9" x14ac:dyDescent="0.3">
      <c r="E371" s="52"/>
      <c r="I371" s="52"/>
    </row>
    <row r="372" spans="5:9" x14ac:dyDescent="0.3">
      <c r="E372" s="52"/>
      <c r="I372" s="52"/>
    </row>
    <row r="373" spans="5:9" x14ac:dyDescent="0.3">
      <c r="E373" s="52"/>
      <c r="I373" s="52"/>
    </row>
    <row r="374" spans="5:9" x14ac:dyDescent="0.3">
      <c r="E374" s="52"/>
      <c r="I374" s="52"/>
    </row>
    <row r="375" spans="5:9" x14ac:dyDescent="0.3">
      <c r="E375" s="52"/>
      <c r="I375" s="52"/>
    </row>
    <row r="376" spans="5:9" x14ac:dyDescent="0.3">
      <c r="E376" s="52"/>
      <c r="I376" s="52"/>
    </row>
    <row r="377" spans="5:9" x14ac:dyDescent="0.3">
      <c r="E377" s="52"/>
      <c r="I377" s="52"/>
    </row>
    <row r="378" spans="5:9" x14ac:dyDescent="0.3">
      <c r="E378" s="52"/>
      <c r="I378" s="52"/>
    </row>
    <row r="379" spans="5:9" x14ac:dyDescent="0.3">
      <c r="E379" s="52"/>
      <c r="I379" s="52"/>
    </row>
    <row r="380" spans="5:9" x14ac:dyDescent="0.3">
      <c r="E380" s="52"/>
      <c r="I380" s="52"/>
    </row>
    <row r="381" spans="5:9" x14ac:dyDescent="0.3">
      <c r="E381" s="52"/>
      <c r="I381" s="52"/>
    </row>
    <row r="382" spans="5:9" x14ac:dyDescent="0.3">
      <c r="E382" s="52"/>
      <c r="I382" s="52"/>
    </row>
    <row r="383" spans="5:9" x14ac:dyDescent="0.3">
      <c r="E383" s="52"/>
      <c r="I383" s="52"/>
    </row>
    <row r="384" spans="5:9" x14ac:dyDescent="0.3">
      <c r="E384" s="52"/>
      <c r="I384" s="52"/>
    </row>
    <row r="385" spans="5:9" x14ac:dyDescent="0.3">
      <c r="E385" s="52"/>
      <c r="I385" s="52"/>
    </row>
    <row r="386" spans="5:9" x14ac:dyDescent="0.3">
      <c r="E386" s="52"/>
      <c r="I386" s="52"/>
    </row>
    <row r="387" spans="5:9" x14ac:dyDescent="0.3">
      <c r="E387" s="52"/>
      <c r="I387" s="52"/>
    </row>
    <row r="388" spans="5:9" x14ac:dyDescent="0.3">
      <c r="E388" s="52"/>
      <c r="I388" s="52"/>
    </row>
    <row r="389" spans="5:9" x14ac:dyDescent="0.3">
      <c r="E389" s="52"/>
      <c r="I389" s="52"/>
    </row>
    <row r="390" spans="5:9" x14ac:dyDescent="0.3">
      <c r="E390" s="52"/>
      <c r="I390" s="52"/>
    </row>
    <row r="391" spans="5:9" x14ac:dyDescent="0.3">
      <c r="E391" s="52"/>
      <c r="I391" s="52"/>
    </row>
    <row r="392" spans="5:9" x14ac:dyDescent="0.3">
      <c r="E392" s="52"/>
      <c r="I392" s="52"/>
    </row>
    <row r="393" spans="5:9" x14ac:dyDescent="0.3">
      <c r="E393" s="52"/>
      <c r="I393" s="52"/>
    </row>
    <row r="394" spans="5:9" x14ac:dyDescent="0.3">
      <c r="E394" s="52"/>
      <c r="I394" s="52"/>
    </row>
    <row r="395" spans="5:9" x14ac:dyDescent="0.3">
      <c r="E395" s="52"/>
      <c r="I395" s="52"/>
    </row>
    <row r="396" spans="5:9" x14ac:dyDescent="0.3">
      <c r="E396" s="52"/>
      <c r="I396" s="52"/>
    </row>
    <row r="397" spans="5:9" x14ac:dyDescent="0.3">
      <c r="E397" s="52"/>
      <c r="I397" s="52"/>
    </row>
    <row r="398" spans="5:9" x14ac:dyDescent="0.3">
      <c r="E398" s="52"/>
      <c r="I398" s="52"/>
    </row>
    <row r="399" spans="5:9" x14ac:dyDescent="0.3">
      <c r="E399" s="52"/>
      <c r="I399" s="52"/>
    </row>
    <row r="400" spans="5:9" x14ac:dyDescent="0.3">
      <c r="E400" s="52"/>
      <c r="I400" s="52"/>
    </row>
    <row r="401" spans="5:9" x14ac:dyDescent="0.3">
      <c r="E401" s="52"/>
      <c r="I401" s="52"/>
    </row>
    <row r="402" spans="5:9" x14ac:dyDescent="0.3">
      <c r="E402" s="52"/>
      <c r="I402" s="52"/>
    </row>
    <row r="403" spans="5:9" x14ac:dyDescent="0.3">
      <c r="E403" s="52"/>
      <c r="I403" s="52"/>
    </row>
    <row r="404" spans="5:9" x14ac:dyDescent="0.3">
      <c r="E404" s="52"/>
      <c r="I404" s="52"/>
    </row>
    <row r="405" spans="5:9" x14ac:dyDescent="0.3">
      <c r="E405" s="52"/>
      <c r="I405" s="52"/>
    </row>
    <row r="406" spans="5:9" x14ac:dyDescent="0.3">
      <c r="E406" s="52"/>
      <c r="I406" s="52"/>
    </row>
    <row r="407" spans="5:9" x14ac:dyDescent="0.3">
      <c r="E407" s="52"/>
      <c r="I407" s="52"/>
    </row>
    <row r="408" spans="5:9" x14ac:dyDescent="0.3">
      <c r="E408" s="52"/>
      <c r="I408" s="52"/>
    </row>
    <row r="409" spans="5:9" x14ac:dyDescent="0.3">
      <c r="E409" s="52"/>
      <c r="I409" s="52"/>
    </row>
    <row r="410" spans="5:9" x14ac:dyDescent="0.3">
      <c r="E410" s="52"/>
      <c r="I410" s="52"/>
    </row>
    <row r="411" spans="5:9" x14ac:dyDescent="0.3">
      <c r="E411" s="52"/>
      <c r="I411" s="52"/>
    </row>
    <row r="412" spans="5:9" x14ac:dyDescent="0.3">
      <c r="E412" s="52"/>
      <c r="I412" s="52"/>
    </row>
    <row r="413" spans="5:9" x14ac:dyDescent="0.3">
      <c r="E413" s="52"/>
      <c r="I413" s="52"/>
    </row>
    <row r="414" spans="5:9" x14ac:dyDescent="0.3">
      <c r="E414" s="52"/>
      <c r="I414" s="52"/>
    </row>
    <row r="415" spans="5:9" x14ac:dyDescent="0.3">
      <c r="E415" s="52"/>
      <c r="I415" s="52"/>
    </row>
    <row r="416" spans="5:9" x14ac:dyDescent="0.3">
      <c r="E416" s="52"/>
      <c r="I416" s="52"/>
    </row>
    <row r="417" spans="5:9" x14ac:dyDescent="0.3">
      <c r="E417" s="52"/>
      <c r="I417" s="52"/>
    </row>
    <row r="418" spans="5:9" x14ac:dyDescent="0.3">
      <c r="E418" s="52"/>
      <c r="I418" s="52"/>
    </row>
    <row r="419" spans="5:9" x14ac:dyDescent="0.3">
      <c r="E419" s="52"/>
      <c r="I419" s="52"/>
    </row>
    <row r="420" spans="5:9" x14ac:dyDescent="0.3">
      <c r="E420" s="52"/>
      <c r="I420" s="52"/>
    </row>
    <row r="421" spans="5:9" x14ac:dyDescent="0.3">
      <c r="E421" s="52"/>
      <c r="I421" s="52"/>
    </row>
    <row r="422" spans="5:9" x14ac:dyDescent="0.3">
      <c r="E422" s="52"/>
      <c r="I422" s="52"/>
    </row>
    <row r="423" spans="5:9" x14ac:dyDescent="0.3">
      <c r="E423" s="52"/>
      <c r="I423" s="52"/>
    </row>
    <row r="424" spans="5:9" x14ac:dyDescent="0.3">
      <c r="E424" s="52"/>
      <c r="I424" s="52"/>
    </row>
    <row r="425" spans="5:9" x14ac:dyDescent="0.3">
      <c r="E425" s="52"/>
      <c r="I425" s="52"/>
    </row>
    <row r="426" spans="5:9" x14ac:dyDescent="0.3">
      <c r="E426" s="52"/>
      <c r="I426" s="52"/>
    </row>
    <row r="427" spans="5:9" x14ac:dyDescent="0.3">
      <c r="E427" s="52"/>
      <c r="I427" s="52"/>
    </row>
    <row r="428" spans="5:9" x14ac:dyDescent="0.3">
      <c r="E428" s="52"/>
      <c r="I428" s="52"/>
    </row>
    <row r="429" spans="5:9" x14ac:dyDescent="0.3">
      <c r="E429" s="52"/>
      <c r="I429" s="52"/>
    </row>
    <row r="430" spans="5:9" x14ac:dyDescent="0.3">
      <c r="E430" s="52"/>
      <c r="I430" s="52"/>
    </row>
    <row r="431" spans="5:9" x14ac:dyDescent="0.3">
      <c r="E431" s="52"/>
      <c r="I431" s="52"/>
    </row>
    <row r="432" spans="5:9" x14ac:dyDescent="0.3">
      <c r="E432" s="52"/>
      <c r="I432" s="52"/>
    </row>
    <row r="433" spans="5:9" x14ac:dyDescent="0.3">
      <c r="E433" s="52"/>
      <c r="I433" s="52"/>
    </row>
    <row r="434" spans="5:9" x14ac:dyDescent="0.3">
      <c r="E434" s="52"/>
      <c r="I434" s="52"/>
    </row>
    <row r="435" spans="5:9" x14ac:dyDescent="0.3">
      <c r="E435" s="52"/>
      <c r="I435" s="52"/>
    </row>
    <row r="436" spans="5:9" x14ac:dyDescent="0.3">
      <c r="E436" s="52"/>
      <c r="I436" s="52"/>
    </row>
    <row r="437" spans="5:9" x14ac:dyDescent="0.3">
      <c r="E437" s="52"/>
      <c r="I437" s="52"/>
    </row>
    <row r="438" spans="5:9" x14ac:dyDescent="0.3">
      <c r="E438" s="52"/>
      <c r="I438" s="52"/>
    </row>
    <row r="439" spans="5:9" x14ac:dyDescent="0.3">
      <c r="E439" s="52"/>
      <c r="I439" s="52"/>
    </row>
    <row r="440" spans="5:9" x14ac:dyDescent="0.3">
      <c r="E440" s="52"/>
      <c r="I440" s="52"/>
    </row>
    <row r="441" spans="5:9" x14ac:dyDescent="0.3">
      <c r="E441" s="52"/>
      <c r="I441" s="52"/>
    </row>
    <row r="442" spans="5:9" x14ac:dyDescent="0.3">
      <c r="E442" s="52"/>
      <c r="I442" s="52"/>
    </row>
    <row r="443" spans="5:9" x14ac:dyDescent="0.3">
      <c r="E443" s="52"/>
      <c r="I443" s="52"/>
    </row>
    <row r="444" spans="5:9" x14ac:dyDescent="0.3">
      <c r="E444" s="52"/>
      <c r="I444" s="52"/>
    </row>
    <row r="445" spans="5:9" x14ac:dyDescent="0.3">
      <c r="E445" s="52"/>
      <c r="I445" s="52"/>
    </row>
    <row r="446" spans="5:9" x14ac:dyDescent="0.3">
      <c r="E446" s="52"/>
      <c r="I446" s="52"/>
    </row>
    <row r="447" spans="5:9" x14ac:dyDescent="0.3">
      <c r="E447" s="52"/>
      <c r="I447" s="52"/>
    </row>
    <row r="448" spans="5:9" x14ac:dyDescent="0.3">
      <c r="E448" s="52"/>
      <c r="I448" s="52"/>
    </row>
    <row r="449" spans="5:9" x14ac:dyDescent="0.3">
      <c r="E449" s="52"/>
      <c r="I449" s="52"/>
    </row>
    <row r="450" spans="5:9" x14ac:dyDescent="0.3">
      <c r="E450" s="52"/>
      <c r="I450" s="52"/>
    </row>
    <row r="451" spans="5:9" x14ac:dyDescent="0.3">
      <c r="E451" s="52"/>
      <c r="I451" s="52"/>
    </row>
    <row r="452" spans="5:9" x14ac:dyDescent="0.3">
      <c r="E452" s="52"/>
      <c r="I452" s="52"/>
    </row>
    <row r="453" spans="5:9" x14ac:dyDescent="0.3">
      <c r="E453" s="52"/>
      <c r="I453" s="52"/>
    </row>
    <row r="454" spans="5:9" x14ac:dyDescent="0.3">
      <c r="E454" s="52"/>
      <c r="I454" s="52"/>
    </row>
    <row r="455" spans="5:9" x14ac:dyDescent="0.3">
      <c r="E455" s="52"/>
      <c r="I455" s="52"/>
    </row>
    <row r="456" spans="5:9" x14ac:dyDescent="0.3">
      <c r="E456" s="52"/>
      <c r="I456" s="52"/>
    </row>
    <row r="457" spans="5:9" x14ac:dyDescent="0.3">
      <c r="E457" s="52"/>
      <c r="I457" s="52"/>
    </row>
    <row r="458" spans="5:9" x14ac:dyDescent="0.3">
      <c r="E458" s="52"/>
      <c r="I458" s="52"/>
    </row>
    <row r="459" spans="5:9" x14ac:dyDescent="0.3">
      <c r="E459" s="52"/>
      <c r="I459" s="52"/>
    </row>
    <row r="460" spans="5:9" x14ac:dyDescent="0.3">
      <c r="E460" s="52"/>
      <c r="I460" s="52"/>
    </row>
    <row r="461" spans="5:9" x14ac:dyDescent="0.3">
      <c r="E461" s="52"/>
      <c r="I461" s="52"/>
    </row>
    <row r="462" spans="5:9" x14ac:dyDescent="0.3">
      <c r="E462" s="52"/>
      <c r="I462" s="52"/>
    </row>
    <row r="463" spans="5:9" x14ac:dyDescent="0.3">
      <c r="E463" s="52"/>
      <c r="I463" s="52"/>
    </row>
    <row r="464" spans="5:9" x14ac:dyDescent="0.3">
      <c r="E464" s="52"/>
      <c r="I464" s="52"/>
    </row>
    <row r="465" spans="5:9" x14ac:dyDescent="0.3">
      <c r="E465" s="52"/>
      <c r="I465" s="52"/>
    </row>
    <row r="466" spans="5:9" x14ac:dyDescent="0.3">
      <c r="E466" s="52"/>
      <c r="I466" s="52"/>
    </row>
    <row r="467" spans="5:9" x14ac:dyDescent="0.3">
      <c r="E467" s="52"/>
      <c r="I467" s="52"/>
    </row>
    <row r="468" spans="5:9" x14ac:dyDescent="0.3">
      <c r="E468" s="52"/>
      <c r="I468" s="52"/>
    </row>
    <row r="469" spans="5:9" x14ac:dyDescent="0.3">
      <c r="E469" s="52"/>
      <c r="I469" s="52"/>
    </row>
    <row r="470" spans="5:9" x14ac:dyDescent="0.3">
      <c r="E470" s="52"/>
      <c r="I470" s="52"/>
    </row>
    <row r="471" spans="5:9" x14ac:dyDescent="0.3">
      <c r="E471" s="52"/>
      <c r="I471" s="52"/>
    </row>
    <row r="472" spans="5:9" x14ac:dyDescent="0.3">
      <c r="E472" s="52"/>
      <c r="I472" s="52"/>
    </row>
    <row r="473" spans="5:9" x14ac:dyDescent="0.3">
      <c r="E473" s="52"/>
      <c r="I473" s="52"/>
    </row>
    <row r="474" spans="5:9" x14ac:dyDescent="0.3">
      <c r="E474" s="52"/>
      <c r="I474" s="52"/>
    </row>
    <row r="475" spans="5:9" x14ac:dyDescent="0.3">
      <c r="E475" s="52"/>
      <c r="I475" s="52"/>
    </row>
    <row r="476" spans="5:9" x14ac:dyDescent="0.3">
      <c r="E476" s="52"/>
      <c r="I476" s="52"/>
    </row>
    <row r="477" spans="5:9" x14ac:dyDescent="0.3">
      <c r="E477" s="52"/>
      <c r="I477" s="52"/>
    </row>
    <row r="478" spans="5:9" x14ac:dyDescent="0.3">
      <c r="E478" s="52"/>
      <c r="I478" s="52"/>
    </row>
    <row r="479" spans="5:9" x14ac:dyDescent="0.3">
      <c r="E479" s="52"/>
      <c r="I479" s="52"/>
    </row>
    <row r="480" spans="5:9" x14ac:dyDescent="0.3">
      <c r="E480" s="52"/>
      <c r="I480" s="52"/>
    </row>
    <row r="481" spans="5:9" x14ac:dyDescent="0.3">
      <c r="E481" s="52"/>
      <c r="I481" s="52"/>
    </row>
    <row r="482" spans="5:9" x14ac:dyDescent="0.3">
      <c r="E482" s="52"/>
      <c r="I482" s="52"/>
    </row>
    <row r="483" spans="5:9" x14ac:dyDescent="0.3">
      <c r="E483" s="52"/>
      <c r="I483" s="52"/>
    </row>
    <row r="484" spans="5:9" x14ac:dyDescent="0.3">
      <c r="E484" s="52"/>
      <c r="I484" s="52"/>
    </row>
    <row r="485" spans="5:9" x14ac:dyDescent="0.3">
      <c r="E485" s="52"/>
      <c r="I485" s="52"/>
    </row>
    <row r="486" spans="5:9" x14ac:dyDescent="0.3">
      <c r="E486" s="52"/>
      <c r="I486" s="52"/>
    </row>
    <row r="487" spans="5:9" x14ac:dyDescent="0.3">
      <c r="E487" s="52"/>
      <c r="I487" s="52"/>
    </row>
    <row r="488" spans="5:9" x14ac:dyDescent="0.3">
      <c r="E488" s="52"/>
      <c r="I488" s="52"/>
    </row>
    <row r="489" spans="5:9" x14ac:dyDescent="0.3">
      <c r="E489" s="52"/>
      <c r="I489" s="52"/>
    </row>
    <row r="490" spans="5:9" x14ac:dyDescent="0.3">
      <c r="E490" s="52"/>
      <c r="I490" s="52"/>
    </row>
    <row r="491" spans="5:9" x14ac:dyDescent="0.3">
      <c r="E491" s="52"/>
      <c r="I491" s="52"/>
    </row>
    <row r="492" spans="5:9" x14ac:dyDescent="0.3">
      <c r="E492" s="52"/>
      <c r="I492" s="52"/>
    </row>
    <row r="493" spans="5:9" x14ac:dyDescent="0.3">
      <c r="E493" s="52"/>
      <c r="I493" s="52"/>
    </row>
    <row r="494" spans="5:9" x14ac:dyDescent="0.3">
      <c r="E494" s="52"/>
      <c r="I494" s="52"/>
    </row>
    <row r="495" spans="5:9" x14ac:dyDescent="0.3">
      <c r="E495" s="52"/>
      <c r="I495" s="52"/>
    </row>
    <row r="496" spans="5:9" x14ac:dyDescent="0.3">
      <c r="E496" s="52"/>
      <c r="I496" s="52"/>
    </row>
    <row r="497" spans="5:9" x14ac:dyDescent="0.3">
      <c r="E497" s="52"/>
      <c r="I497" s="52"/>
    </row>
    <row r="498" spans="5:9" x14ac:dyDescent="0.3">
      <c r="E498" s="52"/>
      <c r="I498" s="52"/>
    </row>
    <row r="499" spans="5:9" x14ac:dyDescent="0.3">
      <c r="E499" s="52"/>
      <c r="I499" s="52"/>
    </row>
    <row r="500" spans="5:9" x14ac:dyDescent="0.3">
      <c r="E500" s="52"/>
      <c r="I500" s="52"/>
    </row>
    <row r="501" spans="5:9" x14ac:dyDescent="0.3">
      <c r="E501" s="52"/>
      <c r="I501" s="52"/>
    </row>
    <row r="502" spans="5:9" x14ac:dyDescent="0.3">
      <c r="E502" s="52"/>
      <c r="I502" s="52"/>
    </row>
    <row r="503" spans="5:9" x14ac:dyDescent="0.3">
      <c r="E503" s="52"/>
      <c r="I503" s="52"/>
    </row>
    <row r="504" spans="5:9" x14ac:dyDescent="0.3">
      <c r="E504" s="52"/>
      <c r="I504" s="52"/>
    </row>
    <row r="505" spans="5:9" x14ac:dyDescent="0.3">
      <c r="E505" s="52"/>
      <c r="I505" s="52"/>
    </row>
    <row r="506" spans="5:9" x14ac:dyDescent="0.3">
      <c r="E506" s="52"/>
      <c r="I506" s="52"/>
    </row>
    <row r="507" spans="5:9" x14ac:dyDescent="0.3">
      <c r="E507" s="52"/>
      <c r="I507" s="52"/>
    </row>
    <row r="508" spans="5:9" x14ac:dyDescent="0.3">
      <c r="E508" s="52"/>
      <c r="I508" s="52"/>
    </row>
    <row r="509" spans="5:9" x14ac:dyDescent="0.3">
      <c r="E509" s="52"/>
      <c r="I509" s="52"/>
    </row>
    <row r="510" spans="5:9" x14ac:dyDescent="0.3">
      <c r="E510" s="52"/>
      <c r="I510" s="52"/>
    </row>
    <row r="511" spans="5:9" x14ac:dyDescent="0.3">
      <c r="E511" s="52"/>
      <c r="I511" s="52"/>
    </row>
    <row r="512" spans="5:9" x14ac:dyDescent="0.3">
      <c r="E512" s="52"/>
      <c r="I512" s="52"/>
    </row>
    <row r="513" spans="5:9" x14ac:dyDescent="0.3">
      <c r="E513" s="52"/>
      <c r="I513" s="52"/>
    </row>
    <row r="514" spans="5:9" x14ac:dyDescent="0.3">
      <c r="E514" s="52"/>
      <c r="I514" s="52"/>
    </row>
    <row r="515" spans="5:9" x14ac:dyDescent="0.3">
      <c r="E515" s="52"/>
      <c r="I515" s="52"/>
    </row>
    <row r="516" spans="5:9" x14ac:dyDescent="0.3">
      <c r="E516" s="52"/>
      <c r="I516" s="52"/>
    </row>
    <row r="517" spans="5:9" x14ac:dyDescent="0.3">
      <c r="E517" s="52"/>
      <c r="I517" s="52"/>
    </row>
    <row r="518" spans="5:9" x14ac:dyDescent="0.3">
      <c r="E518" s="52"/>
      <c r="I518" s="52"/>
    </row>
    <row r="519" spans="5:9" x14ac:dyDescent="0.3">
      <c r="E519" s="52"/>
      <c r="I519" s="52"/>
    </row>
    <row r="520" spans="5:9" x14ac:dyDescent="0.3">
      <c r="E520" s="52"/>
      <c r="I520" s="52"/>
    </row>
    <row r="521" spans="5:9" x14ac:dyDescent="0.3">
      <c r="E521" s="52"/>
      <c r="I521" s="52"/>
    </row>
    <row r="522" spans="5:9" x14ac:dyDescent="0.3">
      <c r="E522" s="52"/>
      <c r="I522" s="52"/>
    </row>
    <row r="523" spans="5:9" x14ac:dyDescent="0.3">
      <c r="E523" s="52"/>
      <c r="I523" s="52"/>
    </row>
    <row r="524" spans="5:9" x14ac:dyDescent="0.3">
      <c r="E524" s="52"/>
      <c r="I524" s="52"/>
    </row>
    <row r="525" spans="5:9" x14ac:dyDescent="0.3">
      <c r="E525" s="52"/>
      <c r="I525" s="52"/>
    </row>
    <row r="526" spans="5:9" x14ac:dyDescent="0.3">
      <c r="E526" s="52"/>
      <c r="I526" s="52"/>
    </row>
    <row r="527" spans="5:9" x14ac:dyDescent="0.3">
      <c r="E527" s="52"/>
      <c r="I527" s="52"/>
    </row>
    <row r="528" spans="5:9" x14ac:dyDescent="0.3">
      <c r="E528" s="52"/>
      <c r="I528" s="52"/>
    </row>
    <row r="529" spans="5:9" x14ac:dyDescent="0.3">
      <c r="E529" s="52"/>
      <c r="I529" s="52"/>
    </row>
    <row r="530" spans="5:9" x14ac:dyDescent="0.3">
      <c r="E530" s="52"/>
      <c r="I530" s="52"/>
    </row>
    <row r="531" spans="5:9" x14ac:dyDescent="0.3">
      <c r="E531" s="52"/>
      <c r="I531" s="52"/>
    </row>
    <row r="532" spans="5:9" x14ac:dyDescent="0.3">
      <c r="E532" s="52"/>
      <c r="I532" s="52"/>
    </row>
    <row r="533" spans="5:9" x14ac:dyDescent="0.3">
      <c r="E533" s="52"/>
      <c r="I533" s="52"/>
    </row>
    <row r="534" spans="5:9" x14ac:dyDescent="0.3">
      <c r="E534" s="52"/>
      <c r="I534" s="52"/>
    </row>
    <row r="535" spans="5:9" x14ac:dyDescent="0.3">
      <c r="E535" s="52"/>
      <c r="I535" s="52"/>
    </row>
    <row r="536" spans="5:9" x14ac:dyDescent="0.3">
      <c r="E536" s="52"/>
      <c r="I536" s="52"/>
    </row>
    <row r="537" spans="5:9" x14ac:dyDescent="0.3">
      <c r="E537" s="52"/>
      <c r="I537" s="52"/>
    </row>
    <row r="538" spans="5:9" x14ac:dyDescent="0.3">
      <c r="E538" s="52"/>
      <c r="I538" s="52"/>
    </row>
    <row r="539" spans="5:9" x14ac:dyDescent="0.3">
      <c r="E539" s="52"/>
      <c r="I539" s="52"/>
    </row>
    <row r="540" spans="5:9" x14ac:dyDescent="0.3">
      <c r="E540" s="52"/>
      <c r="I540" s="52"/>
    </row>
    <row r="541" spans="5:9" x14ac:dyDescent="0.3">
      <c r="E541" s="52"/>
      <c r="I541" s="52"/>
    </row>
    <row r="542" spans="5:9" x14ac:dyDescent="0.3">
      <c r="E542" s="52"/>
      <c r="I542" s="52"/>
    </row>
    <row r="543" spans="5:9" x14ac:dyDescent="0.3">
      <c r="E543" s="52"/>
      <c r="I543" s="52"/>
    </row>
    <row r="544" spans="5:9" x14ac:dyDescent="0.3">
      <c r="E544" s="52"/>
      <c r="I544" s="52"/>
    </row>
    <row r="545" spans="5:9" x14ac:dyDescent="0.3">
      <c r="E545" s="52"/>
      <c r="I545" s="52"/>
    </row>
    <row r="546" spans="5:9" x14ac:dyDescent="0.3">
      <c r="E546" s="52"/>
      <c r="I546" s="52"/>
    </row>
    <row r="547" spans="5:9" x14ac:dyDescent="0.3">
      <c r="E547" s="52"/>
      <c r="I547" s="52"/>
    </row>
    <row r="548" spans="5:9" x14ac:dyDescent="0.3">
      <c r="E548" s="52"/>
      <c r="I548" s="52"/>
    </row>
    <row r="549" spans="5:9" x14ac:dyDescent="0.3">
      <c r="E549" s="52"/>
      <c r="I549" s="52"/>
    </row>
    <row r="550" spans="5:9" x14ac:dyDescent="0.3">
      <c r="E550" s="52"/>
      <c r="I550" s="52"/>
    </row>
    <row r="551" spans="5:9" x14ac:dyDescent="0.3">
      <c r="E551" s="52"/>
      <c r="I551" s="52"/>
    </row>
    <row r="552" spans="5:9" x14ac:dyDescent="0.3">
      <c r="E552" s="52"/>
      <c r="I552" s="52"/>
    </row>
    <row r="553" spans="5:9" x14ac:dyDescent="0.3">
      <c r="E553" s="52"/>
      <c r="I553" s="52"/>
    </row>
    <row r="554" spans="5:9" x14ac:dyDescent="0.3">
      <c r="E554" s="52"/>
      <c r="I554" s="52"/>
    </row>
    <row r="555" spans="5:9" x14ac:dyDescent="0.3">
      <c r="E555" s="52"/>
      <c r="I555" s="52"/>
    </row>
    <row r="556" spans="5:9" x14ac:dyDescent="0.3">
      <c r="E556" s="52"/>
      <c r="I556" s="52"/>
    </row>
    <row r="557" spans="5:9" x14ac:dyDescent="0.3">
      <c r="E557" s="52"/>
      <c r="I557" s="52"/>
    </row>
    <row r="558" spans="5:9" x14ac:dyDescent="0.3">
      <c r="E558" s="52"/>
      <c r="I558" s="52"/>
    </row>
    <row r="559" spans="5:9" x14ac:dyDescent="0.3">
      <c r="E559" s="52"/>
      <c r="I559" s="52"/>
    </row>
    <row r="560" spans="5:9" x14ac:dyDescent="0.3">
      <c r="E560" s="52"/>
      <c r="I560" s="52"/>
    </row>
    <row r="561" spans="5:9" x14ac:dyDescent="0.3">
      <c r="E561" s="52"/>
      <c r="I561" s="52"/>
    </row>
    <row r="562" spans="5:9" x14ac:dyDescent="0.3">
      <c r="E562" s="52"/>
      <c r="I562" s="52"/>
    </row>
    <row r="563" spans="5:9" x14ac:dyDescent="0.3">
      <c r="E563" s="52"/>
      <c r="I563" s="52"/>
    </row>
    <row r="564" spans="5:9" x14ac:dyDescent="0.3">
      <c r="E564" s="52"/>
      <c r="I564" s="52"/>
    </row>
    <row r="565" spans="5:9" x14ac:dyDescent="0.3">
      <c r="E565" s="52"/>
      <c r="I565" s="52"/>
    </row>
    <row r="566" spans="5:9" x14ac:dyDescent="0.3">
      <c r="E566" s="52"/>
      <c r="I566" s="52"/>
    </row>
    <row r="567" spans="5:9" x14ac:dyDescent="0.3">
      <c r="E567" s="52"/>
      <c r="I567" s="52"/>
    </row>
    <row r="568" spans="5:9" x14ac:dyDescent="0.3">
      <c r="E568" s="52"/>
      <c r="I568" s="52"/>
    </row>
    <row r="569" spans="5:9" x14ac:dyDescent="0.3">
      <c r="E569" s="52"/>
      <c r="I569" s="52"/>
    </row>
    <row r="570" spans="5:9" x14ac:dyDescent="0.3">
      <c r="E570" s="52"/>
      <c r="I570" s="52"/>
    </row>
    <row r="571" spans="5:9" x14ac:dyDescent="0.3">
      <c r="E571" s="52"/>
      <c r="I571" s="52"/>
    </row>
    <row r="572" spans="5:9" x14ac:dyDescent="0.3">
      <c r="E572" s="52"/>
      <c r="I572" s="52"/>
    </row>
    <row r="573" spans="5:9" x14ac:dyDescent="0.3">
      <c r="E573" s="52"/>
      <c r="I573" s="52"/>
    </row>
    <row r="574" spans="5:9" x14ac:dyDescent="0.3">
      <c r="E574" s="52"/>
      <c r="I574" s="52"/>
    </row>
    <row r="575" spans="5:9" x14ac:dyDescent="0.3">
      <c r="E575" s="52"/>
      <c r="I575" s="52"/>
    </row>
    <row r="576" spans="5:9" x14ac:dyDescent="0.3">
      <c r="E576" s="52"/>
      <c r="I576" s="52"/>
    </row>
    <row r="577" spans="5:9" x14ac:dyDescent="0.3">
      <c r="E577" s="52"/>
      <c r="I577" s="52"/>
    </row>
    <row r="578" spans="5:9" x14ac:dyDescent="0.3">
      <c r="E578" s="52"/>
      <c r="I578" s="52"/>
    </row>
    <row r="579" spans="5:9" x14ac:dyDescent="0.3">
      <c r="E579" s="52"/>
      <c r="I579" s="52"/>
    </row>
    <row r="580" spans="5:9" x14ac:dyDescent="0.3">
      <c r="E580" s="52"/>
      <c r="I580" s="52"/>
    </row>
    <row r="581" spans="5:9" x14ac:dyDescent="0.3">
      <c r="E581" s="52"/>
      <c r="I581" s="52"/>
    </row>
    <row r="582" spans="5:9" x14ac:dyDescent="0.3">
      <c r="E582" s="52"/>
      <c r="I582" s="52"/>
    </row>
    <row r="583" spans="5:9" x14ac:dyDescent="0.3">
      <c r="E583" s="52"/>
      <c r="I583" s="52"/>
    </row>
    <row r="584" spans="5:9" x14ac:dyDescent="0.3">
      <c r="E584" s="52"/>
      <c r="I584" s="52"/>
    </row>
    <row r="585" spans="5:9" x14ac:dyDescent="0.3">
      <c r="E585" s="52"/>
      <c r="I585" s="52"/>
    </row>
    <row r="586" spans="5:9" x14ac:dyDescent="0.3">
      <c r="E586" s="52"/>
      <c r="I586" s="52"/>
    </row>
    <row r="587" spans="5:9" x14ac:dyDescent="0.3">
      <c r="E587" s="52"/>
      <c r="I587" s="52"/>
    </row>
    <row r="588" spans="5:9" x14ac:dyDescent="0.3">
      <c r="E588" s="52"/>
      <c r="I588" s="52"/>
    </row>
    <row r="589" spans="5:9" x14ac:dyDescent="0.3">
      <c r="E589" s="52"/>
      <c r="I589" s="52"/>
    </row>
    <row r="590" spans="5:9" x14ac:dyDescent="0.3">
      <c r="E590" s="52"/>
      <c r="I590" s="52"/>
    </row>
    <row r="591" spans="5:9" x14ac:dyDescent="0.3">
      <c r="E591" s="52"/>
      <c r="I591" s="52"/>
    </row>
    <row r="592" spans="5:9" x14ac:dyDescent="0.3">
      <c r="E592" s="52"/>
      <c r="I592" s="52"/>
    </row>
    <row r="593" spans="5:9" x14ac:dyDescent="0.3">
      <c r="E593" s="52"/>
      <c r="I593" s="52"/>
    </row>
    <row r="594" spans="5:9" x14ac:dyDescent="0.3">
      <c r="E594" s="52"/>
      <c r="I594" s="52"/>
    </row>
    <row r="595" spans="5:9" x14ac:dyDescent="0.3">
      <c r="E595" s="52"/>
      <c r="I595" s="52"/>
    </row>
    <row r="596" spans="5:9" x14ac:dyDescent="0.3">
      <c r="E596" s="52"/>
      <c r="I596" s="52"/>
    </row>
    <row r="597" spans="5:9" x14ac:dyDescent="0.3">
      <c r="E597" s="52"/>
      <c r="I597" s="52"/>
    </row>
    <row r="598" spans="5:9" x14ac:dyDescent="0.3">
      <c r="E598" s="52"/>
      <c r="I598" s="52"/>
    </row>
    <row r="599" spans="5:9" x14ac:dyDescent="0.3">
      <c r="E599" s="52"/>
      <c r="I599" s="52"/>
    </row>
    <row r="600" spans="5:9" x14ac:dyDescent="0.3">
      <c r="E600" s="52"/>
      <c r="I600" s="52"/>
    </row>
    <row r="601" spans="5:9" x14ac:dyDescent="0.3">
      <c r="E601" s="52"/>
      <c r="I601" s="52"/>
    </row>
    <row r="602" spans="5:9" x14ac:dyDescent="0.3">
      <c r="E602" s="52"/>
      <c r="I602" s="52"/>
    </row>
    <row r="603" spans="5:9" x14ac:dyDescent="0.3">
      <c r="E603" s="52"/>
      <c r="I603" s="52"/>
    </row>
    <row r="604" spans="5:9" x14ac:dyDescent="0.3">
      <c r="E604" s="52"/>
      <c r="I604" s="52"/>
    </row>
    <row r="605" spans="5:9" x14ac:dyDescent="0.3">
      <c r="E605" s="52"/>
      <c r="I605" s="52"/>
    </row>
    <row r="606" spans="5:9" x14ac:dyDescent="0.3">
      <c r="E606" s="52"/>
      <c r="I606" s="52"/>
    </row>
    <row r="607" spans="5:9" x14ac:dyDescent="0.3">
      <c r="E607" s="52"/>
      <c r="I607" s="52"/>
    </row>
    <row r="608" spans="5:9" x14ac:dyDescent="0.3">
      <c r="E608" s="52"/>
      <c r="I608" s="52"/>
    </row>
    <row r="609" spans="5:9" x14ac:dyDescent="0.3">
      <c r="E609" s="52"/>
      <c r="I609" s="52"/>
    </row>
    <row r="610" spans="5:9" x14ac:dyDescent="0.3">
      <c r="E610" s="52"/>
      <c r="I610" s="52"/>
    </row>
    <row r="611" spans="5:9" x14ac:dyDescent="0.3">
      <c r="E611" s="52"/>
      <c r="I611" s="52"/>
    </row>
    <row r="612" spans="5:9" x14ac:dyDescent="0.3">
      <c r="E612" s="52"/>
      <c r="I612" s="52"/>
    </row>
    <row r="613" spans="5:9" x14ac:dyDescent="0.3">
      <c r="E613" s="52"/>
      <c r="I613" s="52"/>
    </row>
    <row r="614" spans="5:9" x14ac:dyDescent="0.3">
      <c r="E614" s="52"/>
      <c r="I614" s="52"/>
    </row>
    <row r="615" spans="5:9" x14ac:dyDescent="0.3">
      <c r="E615" s="52"/>
      <c r="I615" s="52"/>
    </row>
    <row r="616" spans="5:9" x14ac:dyDescent="0.3">
      <c r="E616" s="52"/>
      <c r="I616" s="52"/>
    </row>
    <row r="617" spans="5:9" x14ac:dyDescent="0.3">
      <c r="E617" s="52"/>
      <c r="I617" s="52"/>
    </row>
    <row r="618" spans="5:9" x14ac:dyDescent="0.3">
      <c r="E618" s="52"/>
      <c r="I618" s="52"/>
    </row>
    <row r="619" spans="5:9" x14ac:dyDescent="0.3">
      <c r="E619" s="52"/>
      <c r="I619" s="52"/>
    </row>
    <row r="620" spans="5:9" x14ac:dyDescent="0.3">
      <c r="E620" s="52"/>
      <c r="I620" s="52"/>
    </row>
    <row r="621" spans="5:9" x14ac:dyDescent="0.3">
      <c r="E621" s="52"/>
      <c r="I621" s="52"/>
    </row>
    <row r="622" spans="5:9" x14ac:dyDescent="0.3">
      <c r="E622" s="52"/>
      <c r="I622" s="52"/>
    </row>
    <row r="623" spans="5:9" x14ac:dyDescent="0.3">
      <c r="E623" s="52"/>
      <c r="I623" s="52"/>
    </row>
    <row r="624" spans="5:9" x14ac:dyDescent="0.3">
      <c r="E624" s="52"/>
      <c r="I624" s="52"/>
    </row>
    <row r="625" spans="5:9" x14ac:dyDescent="0.3">
      <c r="E625" s="52"/>
      <c r="I625" s="52"/>
    </row>
    <row r="626" spans="5:9" x14ac:dyDescent="0.3">
      <c r="E626" s="52"/>
      <c r="I626" s="52"/>
    </row>
    <row r="627" spans="5:9" x14ac:dyDescent="0.3">
      <c r="E627" s="52"/>
      <c r="I627" s="52"/>
    </row>
    <row r="628" spans="5:9" x14ac:dyDescent="0.3">
      <c r="E628" s="52"/>
      <c r="I628" s="52"/>
    </row>
    <row r="629" spans="5:9" x14ac:dyDescent="0.3">
      <c r="E629" s="52"/>
      <c r="I629" s="52"/>
    </row>
    <row r="630" spans="5:9" x14ac:dyDescent="0.3">
      <c r="E630" s="52"/>
      <c r="I630" s="52"/>
    </row>
    <row r="631" spans="5:9" x14ac:dyDescent="0.3">
      <c r="E631" s="52"/>
      <c r="I631" s="52"/>
    </row>
    <row r="632" spans="5:9" x14ac:dyDescent="0.3">
      <c r="E632" s="52"/>
      <c r="I632" s="52"/>
    </row>
    <row r="633" spans="5:9" x14ac:dyDescent="0.3">
      <c r="E633" s="52"/>
      <c r="I633" s="52"/>
    </row>
    <row r="634" spans="5:9" x14ac:dyDescent="0.3">
      <c r="E634" s="52"/>
      <c r="I634" s="52"/>
    </row>
    <row r="635" spans="5:9" x14ac:dyDescent="0.3">
      <c r="E635" s="52"/>
      <c r="I635" s="52"/>
    </row>
    <row r="636" spans="5:9" x14ac:dyDescent="0.3">
      <c r="E636" s="52"/>
      <c r="I636" s="52"/>
    </row>
    <row r="637" spans="5:9" x14ac:dyDescent="0.3">
      <c r="E637" s="52"/>
      <c r="I637" s="52"/>
    </row>
    <row r="638" spans="5:9" x14ac:dyDescent="0.3">
      <c r="E638" s="52"/>
      <c r="I638" s="52"/>
    </row>
    <row r="639" spans="5:9" x14ac:dyDescent="0.3">
      <c r="E639" s="52"/>
      <c r="I639" s="52"/>
    </row>
    <row r="640" spans="5:9" x14ac:dyDescent="0.3">
      <c r="E640" s="52"/>
      <c r="I640" s="52"/>
    </row>
    <row r="641" spans="5:9" x14ac:dyDescent="0.3">
      <c r="E641" s="52"/>
      <c r="I641" s="52"/>
    </row>
    <row r="642" spans="5:9" x14ac:dyDescent="0.3">
      <c r="E642" s="52"/>
      <c r="I642" s="52"/>
    </row>
    <row r="643" spans="5:9" x14ac:dyDescent="0.3">
      <c r="E643" s="52"/>
      <c r="I643" s="52"/>
    </row>
    <row r="644" spans="5:9" x14ac:dyDescent="0.3">
      <c r="E644" s="52"/>
      <c r="I644" s="52"/>
    </row>
    <row r="645" spans="5:9" x14ac:dyDescent="0.3">
      <c r="E645" s="52"/>
      <c r="I645" s="52"/>
    </row>
    <row r="646" spans="5:9" x14ac:dyDescent="0.3">
      <c r="E646" s="52"/>
      <c r="I646" s="52"/>
    </row>
    <row r="647" spans="5:9" x14ac:dyDescent="0.3">
      <c r="E647" s="52"/>
      <c r="I647" s="52"/>
    </row>
    <row r="648" spans="5:9" x14ac:dyDescent="0.3">
      <c r="E648" s="52"/>
      <c r="I648" s="52"/>
    </row>
    <row r="649" spans="5:9" x14ac:dyDescent="0.3">
      <c r="E649" s="52"/>
      <c r="I649" s="52"/>
    </row>
    <row r="650" spans="5:9" x14ac:dyDescent="0.3">
      <c r="E650" s="52"/>
      <c r="I650" s="52"/>
    </row>
    <row r="651" spans="5:9" x14ac:dyDescent="0.3">
      <c r="E651" s="52"/>
      <c r="I651" s="52"/>
    </row>
    <row r="652" spans="5:9" x14ac:dyDescent="0.3">
      <c r="E652" s="52"/>
      <c r="I652" s="52"/>
    </row>
    <row r="653" spans="5:9" x14ac:dyDescent="0.3">
      <c r="E653" s="52"/>
      <c r="I653" s="52"/>
    </row>
    <row r="654" spans="5:9" x14ac:dyDescent="0.3">
      <c r="E654" s="52"/>
      <c r="I654" s="52"/>
    </row>
    <row r="655" spans="5:9" x14ac:dyDescent="0.3">
      <c r="E655" s="52"/>
      <c r="I655" s="52"/>
    </row>
    <row r="656" spans="5:9" x14ac:dyDescent="0.3">
      <c r="E656" s="52"/>
      <c r="I656" s="52"/>
    </row>
    <row r="657" spans="5:9" x14ac:dyDescent="0.3">
      <c r="E657" s="52"/>
      <c r="I657" s="52"/>
    </row>
    <row r="658" spans="5:9" x14ac:dyDescent="0.3">
      <c r="E658" s="52"/>
      <c r="I658" s="52"/>
    </row>
    <row r="659" spans="5:9" x14ac:dyDescent="0.3">
      <c r="E659" s="52"/>
      <c r="I659" s="52"/>
    </row>
    <row r="660" spans="5:9" x14ac:dyDescent="0.3">
      <c r="E660" s="52"/>
      <c r="I660" s="52"/>
    </row>
    <row r="661" spans="5:9" x14ac:dyDescent="0.3">
      <c r="E661" s="52"/>
      <c r="I661" s="52"/>
    </row>
    <row r="662" spans="5:9" x14ac:dyDescent="0.3">
      <c r="E662" s="52"/>
      <c r="I662" s="52"/>
    </row>
    <row r="663" spans="5:9" x14ac:dyDescent="0.3">
      <c r="E663" s="52"/>
      <c r="I663" s="52"/>
    </row>
    <row r="664" spans="5:9" x14ac:dyDescent="0.3">
      <c r="E664" s="52"/>
      <c r="I664" s="52"/>
    </row>
    <row r="665" spans="5:9" x14ac:dyDescent="0.3">
      <c r="E665" s="52"/>
      <c r="I665" s="52"/>
    </row>
    <row r="666" spans="5:9" x14ac:dyDescent="0.3">
      <c r="E666" s="52"/>
      <c r="I666" s="52"/>
    </row>
    <row r="667" spans="5:9" x14ac:dyDescent="0.3">
      <c r="E667" s="52"/>
      <c r="I667" s="52"/>
    </row>
    <row r="668" spans="5:9" x14ac:dyDescent="0.3">
      <c r="E668" s="52"/>
      <c r="I668" s="52"/>
    </row>
    <row r="669" spans="5:9" x14ac:dyDescent="0.3">
      <c r="E669" s="52"/>
      <c r="I669" s="52"/>
    </row>
    <row r="670" spans="5:9" x14ac:dyDescent="0.3">
      <c r="E670" s="52"/>
      <c r="I670" s="52"/>
    </row>
    <row r="671" spans="5:9" x14ac:dyDescent="0.3">
      <c r="E671" s="52"/>
      <c r="I671" s="52"/>
    </row>
    <row r="672" spans="5:9" x14ac:dyDescent="0.3">
      <c r="E672" s="52"/>
      <c r="I672" s="52"/>
    </row>
    <row r="673" spans="5:9" x14ac:dyDescent="0.3">
      <c r="E673" s="52"/>
      <c r="I673" s="52"/>
    </row>
    <row r="674" spans="5:9" x14ac:dyDescent="0.3">
      <c r="E674" s="52"/>
      <c r="I674" s="52"/>
    </row>
    <row r="675" spans="5:9" x14ac:dyDescent="0.3">
      <c r="E675" s="52"/>
      <c r="I675" s="52"/>
    </row>
    <row r="676" spans="5:9" x14ac:dyDescent="0.3">
      <c r="E676" s="52"/>
      <c r="I676" s="52"/>
    </row>
    <row r="677" spans="5:9" x14ac:dyDescent="0.3">
      <c r="E677" s="52"/>
      <c r="I677" s="52"/>
    </row>
    <row r="678" spans="5:9" x14ac:dyDescent="0.3">
      <c r="E678" s="52"/>
      <c r="I678" s="52"/>
    </row>
    <row r="679" spans="5:9" x14ac:dyDescent="0.3">
      <c r="E679" s="52"/>
      <c r="I679" s="52"/>
    </row>
    <row r="680" spans="5:9" x14ac:dyDescent="0.3">
      <c r="E680" s="52"/>
      <c r="I680" s="52"/>
    </row>
    <row r="681" spans="5:9" x14ac:dyDescent="0.3">
      <c r="E681" s="52"/>
      <c r="I681" s="52"/>
    </row>
    <row r="682" spans="5:9" x14ac:dyDescent="0.3">
      <c r="E682" s="52"/>
      <c r="I682" s="52"/>
    </row>
    <row r="683" spans="5:9" x14ac:dyDescent="0.3">
      <c r="E683" s="52"/>
      <c r="I683" s="52"/>
    </row>
    <row r="684" spans="5:9" x14ac:dyDescent="0.3">
      <c r="E684" s="52"/>
      <c r="I684" s="52"/>
    </row>
    <row r="685" spans="5:9" x14ac:dyDescent="0.3">
      <c r="E685" s="52"/>
      <c r="I685" s="52"/>
    </row>
    <row r="686" spans="5:9" x14ac:dyDescent="0.3">
      <c r="E686" s="52"/>
      <c r="I686" s="52"/>
    </row>
    <row r="687" spans="5:9" x14ac:dyDescent="0.3">
      <c r="E687" s="52"/>
      <c r="I687" s="52"/>
    </row>
    <row r="688" spans="5:9" x14ac:dyDescent="0.3">
      <c r="E688" s="52"/>
      <c r="I688" s="52"/>
    </row>
    <row r="689" spans="5:9" x14ac:dyDescent="0.3">
      <c r="E689" s="52"/>
      <c r="I689" s="52"/>
    </row>
    <row r="690" spans="5:9" x14ac:dyDescent="0.3">
      <c r="E690" s="52"/>
      <c r="I690" s="52"/>
    </row>
    <row r="691" spans="5:9" x14ac:dyDescent="0.3">
      <c r="E691" s="52"/>
      <c r="I691" s="52"/>
    </row>
    <row r="692" spans="5:9" x14ac:dyDescent="0.3">
      <c r="E692" s="52"/>
      <c r="I692" s="52"/>
    </row>
    <row r="693" spans="5:9" x14ac:dyDescent="0.3">
      <c r="E693" s="52"/>
      <c r="I693" s="52"/>
    </row>
    <row r="694" spans="5:9" x14ac:dyDescent="0.3">
      <c r="E694" s="52"/>
      <c r="I694" s="52"/>
    </row>
    <row r="695" spans="5:9" x14ac:dyDescent="0.3">
      <c r="E695" s="52"/>
      <c r="I695" s="52"/>
    </row>
    <row r="696" spans="5:9" x14ac:dyDescent="0.3">
      <c r="E696" s="52"/>
      <c r="I696" s="52"/>
    </row>
    <row r="697" spans="5:9" x14ac:dyDescent="0.3">
      <c r="E697" s="52"/>
      <c r="I697" s="52"/>
    </row>
    <row r="698" spans="5:9" x14ac:dyDescent="0.3">
      <c r="E698" s="52"/>
      <c r="I698" s="52"/>
    </row>
    <row r="699" spans="5:9" x14ac:dyDescent="0.3">
      <c r="E699" s="52"/>
      <c r="I699" s="52"/>
    </row>
    <row r="700" spans="5:9" x14ac:dyDescent="0.3">
      <c r="E700" s="52"/>
      <c r="I700" s="52"/>
    </row>
    <row r="701" spans="5:9" x14ac:dyDescent="0.3">
      <c r="E701" s="52"/>
      <c r="I701" s="52"/>
    </row>
    <row r="702" spans="5:9" x14ac:dyDescent="0.3">
      <c r="E702" s="52"/>
      <c r="I702" s="52"/>
    </row>
    <row r="703" spans="5:9" x14ac:dyDescent="0.3">
      <c r="E703" s="52"/>
      <c r="I703" s="52"/>
    </row>
    <row r="704" spans="5:9" x14ac:dyDescent="0.3">
      <c r="E704" s="52"/>
      <c r="I704" s="52"/>
    </row>
    <row r="705" spans="5:9" x14ac:dyDescent="0.3">
      <c r="E705" s="52"/>
      <c r="I705" s="52"/>
    </row>
    <row r="706" spans="5:9" x14ac:dyDescent="0.3">
      <c r="E706" s="52"/>
      <c r="I706" s="52"/>
    </row>
    <row r="707" spans="5:9" x14ac:dyDescent="0.3">
      <c r="E707" s="52"/>
      <c r="I707" s="52"/>
    </row>
    <row r="708" spans="5:9" x14ac:dyDescent="0.3">
      <c r="E708" s="52"/>
      <c r="I708" s="52"/>
    </row>
    <row r="709" spans="5:9" x14ac:dyDescent="0.3">
      <c r="E709" s="52"/>
      <c r="I709" s="52"/>
    </row>
    <row r="710" spans="5:9" x14ac:dyDescent="0.3">
      <c r="E710" s="52"/>
      <c r="I710" s="52"/>
    </row>
    <row r="711" spans="5:9" x14ac:dyDescent="0.3">
      <c r="E711" s="52"/>
      <c r="I711" s="52"/>
    </row>
    <row r="712" spans="5:9" x14ac:dyDescent="0.3">
      <c r="E712" s="52"/>
      <c r="I712" s="52"/>
    </row>
    <row r="713" spans="5:9" x14ac:dyDescent="0.3">
      <c r="E713" s="52"/>
      <c r="I713" s="52"/>
    </row>
    <row r="714" spans="5:9" x14ac:dyDescent="0.3">
      <c r="E714" s="52"/>
      <c r="I714" s="52"/>
    </row>
    <row r="715" spans="5:9" x14ac:dyDescent="0.3">
      <c r="E715" s="52"/>
      <c r="I715" s="52"/>
    </row>
    <row r="716" spans="5:9" x14ac:dyDescent="0.3">
      <c r="E716" s="52"/>
      <c r="I716" s="52"/>
    </row>
    <row r="717" spans="5:9" x14ac:dyDescent="0.3">
      <c r="E717" s="52"/>
      <c r="I717" s="52"/>
    </row>
    <row r="718" spans="5:9" x14ac:dyDescent="0.3">
      <c r="E718" s="52"/>
      <c r="I718" s="52"/>
    </row>
    <row r="719" spans="5:9" x14ac:dyDescent="0.3">
      <c r="E719" s="52"/>
      <c r="I719" s="52"/>
    </row>
    <row r="720" spans="5:9" x14ac:dyDescent="0.3">
      <c r="E720" s="52"/>
      <c r="I720" s="52"/>
    </row>
    <row r="721" spans="5:9" x14ac:dyDescent="0.3">
      <c r="E721" s="52"/>
      <c r="I721" s="52"/>
    </row>
    <row r="722" spans="5:9" x14ac:dyDescent="0.3">
      <c r="E722" s="52"/>
      <c r="I722" s="52"/>
    </row>
    <row r="723" spans="5:9" x14ac:dyDescent="0.3">
      <c r="E723" s="52"/>
      <c r="I723" s="52"/>
    </row>
    <row r="724" spans="5:9" x14ac:dyDescent="0.3">
      <c r="E724" s="52"/>
      <c r="I724" s="52"/>
    </row>
    <row r="725" spans="5:9" x14ac:dyDescent="0.3">
      <c r="E725" s="52"/>
      <c r="I725" s="52"/>
    </row>
    <row r="726" spans="5:9" x14ac:dyDescent="0.3">
      <c r="E726" s="52"/>
      <c r="I726" s="52"/>
    </row>
    <row r="727" spans="5:9" x14ac:dyDescent="0.3">
      <c r="E727" s="52"/>
      <c r="I727" s="52"/>
    </row>
    <row r="728" spans="5:9" x14ac:dyDescent="0.3">
      <c r="E728" s="52"/>
      <c r="I728" s="52"/>
    </row>
    <row r="729" spans="5:9" x14ac:dyDescent="0.3">
      <c r="E729" s="52"/>
      <c r="I729" s="52"/>
    </row>
    <row r="730" spans="5:9" x14ac:dyDescent="0.3">
      <c r="E730" s="52"/>
      <c r="I730" s="52"/>
    </row>
    <row r="731" spans="5:9" x14ac:dyDescent="0.3">
      <c r="E731" s="52"/>
      <c r="I731" s="52"/>
    </row>
    <row r="732" spans="5:9" x14ac:dyDescent="0.3">
      <c r="E732" s="52"/>
      <c r="I732" s="52"/>
    </row>
    <row r="733" spans="5:9" x14ac:dyDescent="0.3">
      <c r="E733" s="52"/>
      <c r="I733" s="52"/>
    </row>
    <row r="734" spans="5:9" x14ac:dyDescent="0.3">
      <c r="E734" s="52"/>
      <c r="I734" s="52"/>
    </row>
    <row r="735" spans="5:9" x14ac:dyDescent="0.3">
      <c r="E735" s="52"/>
      <c r="I735" s="52"/>
    </row>
    <row r="736" spans="5:9" x14ac:dyDescent="0.3">
      <c r="E736" s="52"/>
      <c r="I736" s="52"/>
    </row>
    <row r="737" spans="5:9" x14ac:dyDescent="0.3">
      <c r="E737" s="52"/>
      <c r="I737" s="52"/>
    </row>
    <row r="738" spans="5:9" x14ac:dyDescent="0.3">
      <c r="E738" s="52"/>
      <c r="I738" s="52"/>
    </row>
    <row r="739" spans="5:9" x14ac:dyDescent="0.3">
      <c r="E739" s="52"/>
      <c r="I739" s="52"/>
    </row>
    <row r="740" spans="5:9" x14ac:dyDescent="0.3">
      <c r="E740" s="52"/>
      <c r="I740" s="52"/>
    </row>
    <row r="741" spans="5:9" x14ac:dyDescent="0.3">
      <c r="E741" s="52"/>
      <c r="I741" s="52"/>
    </row>
    <row r="742" spans="5:9" x14ac:dyDescent="0.3">
      <c r="E742" s="52"/>
      <c r="I742" s="52"/>
    </row>
    <row r="743" spans="5:9" x14ac:dyDescent="0.3">
      <c r="E743" s="52"/>
      <c r="I743" s="52"/>
    </row>
    <row r="744" spans="5:9" x14ac:dyDescent="0.3">
      <c r="E744" s="52"/>
      <c r="I744" s="52"/>
    </row>
    <row r="745" spans="5:9" x14ac:dyDescent="0.3">
      <c r="E745" s="52"/>
      <c r="I745" s="52"/>
    </row>
    <row r="746" spans="5:9" x14ac:dyDescent="0.3">
      <c r="E746" s="52"/>
      <c r="I746" s="52"/>
    </row>
    <row r="747" spans="5:9" x14ac:dyDescent="0.3">
      <c r="E747" s="52"/>
      <c r="I747" s="52"/>
    </row>
    <row r="748" spans="5:9" x14ac:dyDescent="0.3">
      <c r="E748" s="52"/>
      <c r="I748" s="52"/>
    </row>
    <row r="749" spans="5:9" x14ac:dyDescent="0.3">
      <c r="E749" s="52"/>
      <c r="I749" s="52"/>
    </row>
    <row r="750" spans="5:9" x14ac:dyDescent="0.3">
      <c r="E750" s="52"/>
      <c r="I750" s="52"/>
    </row>
    <row r="751" spans="5:9" x14ac:dyDescent="0.3">
      <c r="E751" s="52"/>
      <c r="I751" s="52"/>
    </row>
    <row r="752" spans="5:9" x14ac:dyDescent="0.3">
      <c r="E752" s="52"/>
      <c r="I752" s="52"/>
    </row>
    <row r="753" spans="5:9" x14ac:dyDescent="0.3">
      <c r="E753" s="52"/>
      <c r="I753" s="52"/>
    </row>
    <row r="754" spans="5:9" x14ac:dyDescent="0.3">
      <c r="E754" s="52"/>
      <c r="I754" s="52"/>
    </row>
    <row r="755" spans="5:9" x14ac:dyDescent="0.3">
      <c r="E755" s="52"/>
      <c r="I755" s="52"/>
    </row>
    <row r="756" spans="5:9" x14ac:dyDescent="0.3">
      <c r="E756" s="52"/>
      <c r="I756" s="52"/>
    </row>
    <row r="757" spans="5:9" x14ac:dyDescent="0.3">
      <c r="E757" s="52"/>
      <c r="I757" s="52"/>
    </row>
    <row r="758" spans="5:9" x14ac:dyDescent="0.3">
      <c r="E758" s="52"/>
      <c r="I758" s="52"/>
    </row>
    <row r="759" spans="5:9" x14ac:dyDescent="0.3">
      <c r="E759" s="52"/>
      <c r="I759" s="52"/>
    </row>
    <row r="760" spans="5:9" x14ac:dyDescent="0.3">
      <c r="E760" s="52"/>
      <c r="I760" s="52"/>
    </row>
    <row r="761" spans="5:9" x14ac:dyDescent="0.3">
      <c r="E761" s="52"/>
      <c r="I761" s="52"/>
    </row>
    <row r="762" spans="5:9" x14ac:dyDescent="0.3">
      <c r="E762" s="52"/>
      <c r="I762" s="52"/>
    </row>
    <row r="763" spans="5:9" x14ac:dyDescent="0.3">
      <c r="E763" s="52"/>
      <c r="I763" s="52"/>
    </row>
    <row r="764" spans="5:9" x14ac:dyDescent="0.3">
      <c r="E764" s="52"/>
      <c r="I764" s="52"/>
    </row>
    <row r="765" spans="5:9" x14ac:dyDescent="0.3">
      <c r="E765" s="52"/>
      <c r="I765" s="52"/>
    </row>
    <row r="766" spans="5:9" x14ac:dyDescent="0.3">
      <c r="E766" s="52"/>
      <c r="I766" s="52"/>
    </row>
    <row r="767" spans="5:9" x14ac:dyDescent="0.3">
      <c r="E767" s="52"/>
      <c r="I767" s="52"/>
    </row>
    <row r="768" spans="5:9" x14ac:dyDescent="0.3">
      <c r="E768" s="52"/>
      <c r="I768" s="52"/>
    </row>
    <row r="769" spans="5:9" x14ac:dyDescent="0.3">
      <c r="E769" s="52"/>
      <c r="I769" s="52"/>
    </row>
    <row r="770" spans="5:9" x14ac:dyDescent="0.3">
      <c r="E770" s="52"/>
      <c r="I770" s="52"/>
    </row>
    <row r="771" spans="5:9" x14ac:dyDescent="0.3">
      <c r="E771" s="52"/>
      <c r="I771" s="52"/>
    </row>
    <row r="772" spans="5:9" x14ac:dyDescent="0.3">
      <c r="E772" s="52"/>
      <c r="I772" s="52"/>
    </row>
    <row r="773" spans="5:9" x14ac:dyDescent="0.3">
      <c r="E773" s="52"/>
      <c r="I773" s="52"/>
    </row>
    <row r="774" spans="5:9" x14ac:dyDescent="0.3">
      <c r="E774" s="52"/>
      <c r="I774" s="52"/>
    </row>
    <row r="775" spans="5:9" x14ac:dyDescent="0.3">
      <c r="E775" s="52"/>
      <c r="I775" s="52"/>
    </row>
    <row r="776" spans="5:9" x14ac:dyDescent="0.3">
      <c r="E776" s="52"/>
      <c r="I776" s="52"/>
    </row>
    <row r="777" spans="5:9" x14ac:dyDescent="0.3">
      <c r="E777" s="52"/>
      <c r="I777" s="52"/>
    </row>
    <row r="778" spans="5:9" x14ac:dyDescent="0.3">
      <c r="E778" s="52"/>
      <c r="I778" s="52"/>
    </row>
    <row r="779" spans="5:9" x14ac:dyDescent="0.3">
      <c r="E779" s="52"/>
      <c r="I779" s="52"/>
    </row>
    <row r="780" spans="5:9" x14ac:dyDescent="0.3">
      <c r="E780" s="52"/>
      <c r="I780" s="52"/>
    </row>
    <row r="781" spans="5:9" x14ac:dyDescent="0.3">
      <c r="E781" s="52"/>
      <c r="I781" s="52"/>
    </row>
    <row r="782" spans="5:9" x14ac:dyDescent="0.3">
      <c r="E782" s="52"/>
      <c r="I782" s="52"/>
    </row>
    <row r="783" spans="5:9" x14ac:dyDescent="0.3">
      <c r="E783" s="52"/>
      <c r="I783" s="52"/>
    </row>
    <row r="784" spans="5:9" x14ac:dyDescent="0.3">
      <c r="E784" s="52"/>
      <c r="I784" s="52"/>
    </row>
    <row r="785" spans="5:9" x14ac:dyDescent="0.3">
      <c r="E785" s="52"/>
      <c r="I785" s="52"/>
    </row>
    <row r="786" spans="5:9" x14ac:dyDescent="0.3">
      <c r="E786" s="52"/>
      <c r="I786" s="52"/>
    </row>
    <row r="787" spans="5:9" x14ac:dyDescent="0.3">
      <c r="E787" s="52"/>
      <c r="I787" s="52"/>
    </row>
    <row r="788" spans="5:9" x14ac:dyDescent="0.3">
      <c r="E788" s="52"/>
      <c r="I788" s="52"/>
    </row>
    <row r="789" spans="5:9" x14ac:dyDescent="0.3">
      <c r="E789" s="52"/>
      <c r="I789" s="52"/>
    </row>
    <row r="790" spans="5:9" x14ac:dyDescent="0.3">
      <c r="E790" s="52"/>
      <c r="I790" s="52"/>
    </row>
    <row r="791" spans="5:9" x14ac:dyDescent="0.3">
      <c r="E791" s="52"/>
      <c r="I791" s="52"/>
    </row>
    <row r="792" spans="5:9" x14ac:dyDescent="0.3">
      <c r="E792" s="52"/>
      <c r="I792" s="52"/>
    </row>
    <row r="793" spans="5:9" x14ac:dyDescent="0.3">
      <c r="E793" s="52"/>
      <c r="I793" s="52"/>
    </row>
    <row r="794" spans="5:9" x14ac:dyDescent="0.3">
      <c r="E794" s="52"/>
      <c r="I794" s="52"/>
    </row>
    <row r="795" spans="5:9" x14ac:dyDescent="0.3">
      <c r="E795" s="52"/>
      <c r="I795" s="52"/>
    </row>
    <row r="796" spans="5:9" x14ac:dyDescent="0.3">
      <c r="E796" s="52"/>
      <c r="I796" s="52"/>
    </row>
    <row r="797" spans="5:9" x14ac:dyDescent="0.3">
      <c r="E797" s="52"/>
      <c r="I797" s="52"/>
    </row>
    <row r="798" spans="5:9" x14ac:dyDescent="0.3">
      <c r="E798" s="52"/>
      <c r="I798" s="52"/>
    </row>
    <row r="799" spans="5:9" x14ac:dyDescent="0.3">
      <c r="E799" s="52"/>
      <c r="I799" s="52"/>
    </row>
    <row r="800" spans="5:9" x14ac:dyDescent="0.3">
      <c r="E800" s="52"/>
      <c r="I800" s="52"/>
    </row>
    <row r="801" spans="5:9" x14ac:dyDescent="0.3">
      <c r="E801" s="52"/>
      <c r="I801" s="52"/>
    </row>
    <row r="802" spans="5:9" x14ac:dyDescent="0.3">
      <c r="E802" s="52"/>
      <c r="I802" s="52"/>
    </row>
    <row r="803" spans="5:9" x14ac:dyDescent="0.3">
      <c r="E803" s="52"/>
      <c r="I803" s="52"/>
    </row>
    <row r="804" spans="5:9" x14ac:dyDescent="0.3">
      <c r="E804" s="52"/>
      <c r="I804" s="52"/>
    </row>
    <row r="805" spans="5:9" x14ac:dyDescent="0.3">
      <c r="E805" s="52"/>
      <c r="I805" s="52"/>
    </row>
    <row r="806" spans="5:9" x14ac:dyDescent="0.3">
      <c r="E806" s="52"/>
      <c r="I806" s="52"/>
    </row>
    <row r="807" spans="5:9" x14ac:dyDescent="0.3">
      <c r="E807" s="52"/>
      <c r="I807" s="52"/>
    </row>
    <row r="808" spans="5:9" x14ac:dyDescent="0.3">
      <c r="E808" s="52"/>
      <c r="I808" s="52"/>
    </row>
    <row r="809" spans="5:9" x14ac:dyDescent="0.3">
      <c r="E809" s="52"/>
      <c r="I809" s="52"/>
    </row>
    <row r="810" spans="5:9" x14ac:dyDescent="0.3">
      <c r="E810" s="52"/>
      <c r="I810" s="52"/>
    </row>
    <row r="811" spans="5:9" x14ac:dyDescent="0.3">
      <c r="E811" s="52"/>
      <c r="I811" s="52"/>
    </row>
    <row r="812" spans="5:9" x14ac:dyDescent="0.3">
      <c r="E812" s="52"/>
      <c r="I812" s="52"/>
    </row>
    <row r="813" spans="5:9" x14ac:dyDescent="0.3">
      <c r="E813" s="52"/>
      <c r="I813" s="52"/>
    </row>
    <row r="814" spans="5:9" x14ac:dyDescent="0.3">
      <c r="E814" s="52"/>
      <c r="I814" s="52"/>
    </row>
    <row r="815" spans="5:9" x14ac:dyDescent="0.3">
      <c r="E815" s="52"/>
      <c r="I815" s="52"/>
    </row>
    <row r="816" spans="5:9" x14ac:dyDescent="0.3">
      <c r="E816" s="52"/>
      <c r="I816" s="52"/>
    </row>
    <row r="817" spans="5:9" x14ac:dyDescent="0.3">
      <c r="E817" s="52"/>
      <c r="I817" s="52"/>
    </row>
    <row r="818" spans="5:9" x14ac:dyDescent="0.3">
      <c r="E818" s="52"/>
      <c r="I818" s="52"/>
    </row>
    <row r="819" spans="5:9" x14ac:dyDescent="0.3">
      <c r="E819" s="52"/>
      <c r="I819" s="52"/>
    </row>
    <row r="820" spans="5:9" x14ac:dyDescent="0.3">
      <c r="E820" s="52"/>
      <c r="I820" s="52"/>
    </row>
    <row r="821" spans="5:9" x14ac:dyDescent="0.3">
      <c r="E821" s="52"/>
      <c r="I821" s="52"/>
    </row>
    <row r="822" spans="5:9" x14ac:dyDescent="0.3">
      <c r="E822" s="52"/>
      <c r="I822" s="52"/>
    </row>
    <row r="823" spans="5:9" x14ac:dyDescent="0.3">
      <c r="E823" s="52"/>
      <c r="I823" s="52"/>
    </row>
    <row r="824" spans="5:9" x14ac:dyDescent="0.3">
      <c r="E824" s="52"/>
      <c r="I824" s="52"/>
    </row>
    <row r="825" spans="5:9" x14ac:dyDescent="0.3">
      <c r="E825" s="52"/>
      <c r="I825" s="52"/>
    </row>
    <row r="826" spans="5:9" x14ac:dyDescent="0.3">
      <c r="E826" s="52"/>
      <c r="I826" s="52"/>
    </row>
    <row r="827" spans="5:9" x14ac:dyDescent="0.3">
      <c r="E827" s="52"/>
      <c r="I827" s="52"/>
    </row>
    <row r="828" spans="5:9" x14ac:dyDescent="0.3">
      <c r="E828" s="52"/>
      <c r="I828" s="52"/>
    </row>
    <row r="829" spans="5:9" x14ac:dyDescent="0.3">
      <c r="E829" s="52"/>
      <c r="I829" s="52"/>
    </row>
    <row r="830" spans="5:9" x14ac:dyDescent="0.3">
      <c r="E830" s="52"/>
      <c r="I830" s="52"/>
    </row>
    <row r="831" spans="5:9" x14ac:dyDescent="0.3">
      <c r="E831" s="52"/>
      <c r="I831" s="52"/>
    </row>
    <row r="832" spans="5:9" x14ac:dyDescent="0.3">
      <c r="E832" s="52"/>
      <c r="I832" s="52"/>
    </row>
    <row r="833" spans="5:9" x14ac:dyDescent="0.3">
      <c r="E833" s="52"/>
      <c r="I833" s="52"/>
    </row>
    <row r="834" spans="5:9" x14ac:dyDescent="0.3">
      <c r="E834" s="52"/>
      <c r="I834" s="52"/>
    </row>
    <row r="835" spans="5:9" x14ac:dyDescent="0.3">
      <c r="E835" s="52"/>
      <c r="I835" s="52"/>
    </row>
    <row r="836" spans="5:9" x14ac:dyDescent="0.3">
      <c r="E836" s="52"/>
      <c r="I836" s="52"/>
    </row>
    <row r="837" spans="5:9" x14ac:dyDescent="0.3">
      <c r="E837" s="52"/>
      <c r="I837" s="52"/>
    </row>
    <row r="838" spans="5:9" x14ac:dyDescent="0.3">
      <c r="E838" s="52"/>
      <c r="I838" s="52"/>
    </row>
    <row r="839" spans="5:9" x14ac:dyDescent="0.3">
      <c r="E839" s="52"/>
      <c r="I839" s="52"/>
    </row>
    <row r="840" spans="5:9" x14ac:dyDescent="0.3">
      <c r="E840" s="52"/>
      <c r="I840" s="52"/>
    </row>
    <row r="841" spans="5:9" x14ac:dyDescent="0.3">
      <c r="E841" s="52"/>
      <c r="I841" s="52"/>
    </row>
    <row r="842" spans="5:9" x14ac:dyDescent="0.3">
      <c r="E842" s="52"/>
      <c r="I842" s="52"/>
    </row>
    <row r="843" spans="5:9" x14ac:dyDescent="0.3">
      <c r="E843" s="52"/>
      <c r="I843" s="52"/>
    </row>
    <row r="844" spans="5:9" x14ac:dyDescent="0.3">
      <c r="E844" s="52"/>
      <c r="I844" s="52"/>
    </row>
    <row r="845" spans="5:9" x14ac:dyDescent="0.3">
      <c r="E845" s="52"/>
      <c r="I845" s="52"/>
    </row>
    <row r="846" spans="5:9" x14ac:dyDescent="0.3">
      <c r="E846" s="52"/>
      <c r="I846" s="52"/>
    </row>
    <row r="847" spans="5:9" x14ac:dyDescent="0.3">
      <c r="E847" s="52"/>
      <c r="I847" s="52"/>
    </row>
    <row r="848" spans="5:9" x14ac:dyDescent="0.3">
      <c r="E848" s="52"/>
      <c r="I848" s="52"/>
    </row>
    <row r="849" spans="5:9" x14ac:dyDescent="0.3">
      <c r="E849" s="52"/>
      <c r="I849" s="52"/>
    </row>
    <row r="850" spans="5:9" x14ac:dyDescent="0.3">
      <c r="E850" s="52"/>
      <c r="I850" s="52"/>
    </row>
    <row r="851" spans="5:9" x14ac:dyDescent="0.3">
      <c r="E851" s="52"/>
      <c r="I851" s="52"/>
    </row>
    <row r="852" spans="5:9" x14ac:dyDescent="0.3">
      <c r="E852" s="52"/>
      <c r="I852" s="52"/>
    </row>
    <row r="853" spans="5:9" x14ac:dyDescent="0.3">
      <c r="E853" s="52"/>
      <c r="I853" s="52"/>
    </row>
    <row r="854" spans="5:9" x14ac:dyDescent="0.3">
      <c r="E854" s="52"/>
      <c r="I854" s="52"/>
    </row>
    <row r="855" spans="5:9" x14ac:dyDescent="0.3">
      <c r="E855" s="52"/>
      <c r="I855" s="52"/>
    </row>
    <row r="856" spans="5:9" x14ac:dyDescent="0.3">
      <c r="E856" s="52"/>
      <c r="I856" s="52"/>
    </row>
    <row r="857" spans="5:9" x14ac:dyDescent="0.3">
      <c r="E857" s="52"/>
      <c r="I857" s="52"/>
    </row>
    <row r="858" spans="5:9" x14ac:dyDescent="0.3">
      <c r="E858" s="52"/>
      <c r="I858" s="52"/>
    </row>
    <row r="859" spans="5:9" x14ac:dyDescent="0.3">
      <c r="E859" s="52"/>
      <c r="I859" s="52"/>
    </row>
    <row r="860" spans="5:9" x14ac:dyDescent="0.3">
      <c r="E860" s="52"/>
      <c r="I860" s="52"/>
    </row>
    <row r="861" spans="5:9" x14ac:dyDescent="0.3">
      <c r="E861" s="52"/>
      <c r="I861" s="52"/>
    </row>
    <row r="862" spans="5:9" x14ac:dyDescent="0.3">
      <c r="E862" s="52"/>
      <c r="I862" s="52"/>
    </row>
    <row r="863" spans="5:9" x14ac:dyDescent="0.3">
      <c r="E863" s="52"/>
      <c r="I863" s="52"/>
    </row>
    <row r="864" spans="5:9" x14ac:dyDescent="0.3">
      <c r="E864" s="52"/>
      <c r="I864" s="52"/>
    </row>
    <row r="865" spans="5:9" x14ac:dyDescent="0.3">
      <c r="E865" s="52"/>
      <c r="I865" s="52"/>
    </row>
    <row r="866" spans="5:9" x14ac:dyDescent="0.3">
      <c r="E866" s="52"/>
      <c r="I866" s="52"/>
    </row>
    <row r="867" spans="5:9" x14ac:dyDescent="0.3">
      <c r="E867" s="52"/>
      <c r="I867" s="52"/>
    </row>
    <row r="868" spans="5:9" x14ac:dyDescent="0.3">
      <c r="E868" s="52"/>
      <c r="I868" s="52"/>
    </row>
    <row r="869" spans="5:9" x14ac:dyDescent="0.3">
      <c r="E869" s="52"/>
      <c r="I869" s="52"/>
    </row>
    <row r="870" spans="5:9" x14ac:dyDescent="0.3">
      <c r="E870" s="52"/>
      <c r="I870" s="52"/>
    </row>
    <row r="871" spans="5:9" x14ac:dyDescent="0.3">
      <c r="E871" s="52"/>
      <c r="I871" s="52"/>
    </row>
    <row r="872" spans="5:9" x14ac:dyDescent="0.3">
      <c r="E872" s="52"/>
      <c r="I872" s="52"/>
    </row>
    <row r="873" spans="5:9" x14ac:dyDescent="0.3">
      <c r="E873" s="52"/>
      <c r="I873" s="52"/>
    </row>
    <row r="874" spans="5:9" x14ac:dyDescent="0.3">
      <c r="E874" s="52"/>
      <c r="I874" s="52"/>
    </row>
    <row r="875" spans="5:9" x14ac:dyDescent="0.3">
      <c r="E875" s="52"/>
      <c r="I875" s="52"/>
    </row>
    <row r="876" spans="5:9" x14ac:dyDescent="0.3">
      <c r="E876" s="52"/>
      <c r="I876" s="52"/>
    </row>
    <row r="877" spans="5:9" x14ac:dyDescent="0.3">
      <c r="E877" s="52"/>
      <c r="I877" s="52"/>
    </row>
    <row r="878" spans="5:9" x14ac:dyDescent="0.3">
      <c r="E878" s="52"/>
      <c r="I878" s="52"/>
    </row>
    <row r="879" spans="5:9" x14ac:dyDescent="0.3">
      <c r="E879" s="52"/>
      <c r="I879" s="52"/>
    </row>
    <row r="880" spans="5:9" x14ac:dyDescent="0.3">
      <c r="E880" s="52"/>
      <c r="I880" s="52"/>
    </row>
    <row r="881" spans="5:9" x14ac:dyDescent="0.3">
      <c r="E881" s="52"/>
      <c r="I881" s="52"/>
    </row>
    <row r="882" spans="5:9" x14ac:dyDescent="0.3">
      <c r="E882" s="52"/>
      <c r="I882" s="52"/>
    </row>
    <row r="883" spans="5:9" x14ac:dyDescent="0.3">
      <c r="E883" s="52"/>
      <c r="I883" s="52"/>
    </row>
    <row r="884" spans="5:9" x14ac:dyDescent="0.3">
      <c r="E884" s="52"/>
      <c r="I884" s="52"/>
    </row>
    <row r="885" spans="5:9" x14ac:dyDescent="0.3">
      <c r="E885" s="52"/>
      <c r="I885" s="52"/>
    </row>
    <row r="886" spans="5:9" x14ac:dyDescent="0.3">
      <c r="E886" s="52"/>
      <c r="I886" s="52"/>
    </row>
    <row r="887" spans="5:9" x14ac:dyDescent="0.3">
      <c r="E887" s="52"/>
      <c r="I887" s="52"/>
    </row>
    <row r="888" spans="5:9" x14ac:dyDescent="0.3">
      <c r="E888" s="52"/>
      <c r="I888" s="52"/>
    </row>
    <row r="889" spans="5:9" x14ac:dyDescent="0.3">
      <c r="E889" s="52"/>
      <c r="I889" s="52"/>
    </row>
    <row r="890" spans="5:9" x14ac:dyDescent="0.3">
      <c r="E890" s="52"/>
      <c r="I890" s="52"/>
    </row>
    <row r="891" spans="5:9" x14ac:dyDescent="0.3">
      <c r="E891" s="52"/>
      <c r="I891" s="52"/>
    </row>
    <row r="892" spans="5:9" x14ac:dyDescent="0.3">
      <c r="E892" s="52"/>
      <c r="I892" s="52"/>
    </row>
    <row r="893" spans="5:9" x14ac:dyDescent="0.3">
      <c r="E893" s="52"/>
      <c r="I893" s="52"/>
    </row>
    <row r="894" spans="5:9" x14ac:dyDescent="0.3">
      <c r="E894" s="52"/>
      <c r="I894" s="52"/>
    </row>
    <row r="895" spans="5:9" x14ac:dyDescent="0.3">
      <c r="E895" s="52"/>
      <c r="I895" s="52"/>
    </row>
    <row r="896" spans="5:9" x14ac:dyDescent="0.3">
      <c r="E896" s="52"/>
      <c r="I896" s="52"/>
    </row>
    <row r="897" spans="5:9" x14ac:dyDescent="0.3">
      <c r="E897" s="52"/>
      <c r="I897" s="52"/>
    </row>
    <row r="898" spans="5:9" x14ac:dyDescent="0.3">
      <c r="E898" s="52"/>
      <c r="I898" s="52"/>
    </row>
    <row r="899" spans="5:9" x14ac:dyDescent="0.3">
      <c r="E899" s="52"/>
      <c r="I899" s="52"/>
    </row>
    <row r="900" spans="5:9" x14ac:dyDescent="0.3">
      <c r="E900" s="52"/>
      <c r="I900" s="52"/>
    </row>
    <row r="901" spans="5:9" x14ac:dyDescent="0.3">
      <c r="E901" s="52"/>
      <c r="I901" s="52"/>
    </row>
    <row r="902" spans="5:9" x14ac:dyDescent="0.3">
      <c r="E902" s="52"/>
      <c r="I902" s="52"/>
    </row>
    <row r="903" spans="5:9" x14ac:dyDescent="0.3">
      <c r="E903" s="52"/>
      <c r="I903" s="52"/>
    </row>
    <row r="904" spans="5:9" x14ac:dyDescent="0.3">
      <c r="E904" s="52"/>
      <c r="I904" s="52"/>
    </row>
    <row r="905" spans="5:9" x14ac:dyDescent="0.3">
      <c r="E905" s="52"/>
      <c r="I905" s="52"/>
    </row>
    <row r="906" spans="5:9" x14ac:dyDescent="0.3">
      <c r="E906" s="52"/>
      <c r="I906" s="52"/>
    </row>
    <row r="907" spans="5:9" x14ac:dyDescent="0.3">
      <c r="E907" s="52"/>
      <c r="I907" s="52"/>
    </row>
    <row r="908" spans="5:9" x14ac:dyDescent="0.3">
      <c r="E908" s="52"/>
      <c r="I908" s="52"/>
    </row>
    <row r="909" spans="5:9" x14ac:dyDescent="0.3">
      <c r="E909" s="52"/>
      <c r="I909" s="52"/>
    </row>
    <row r="910" spans="5:9" x14ac:dyDescent="0.3">
      <c r="E910" s="52"/>
      <c r="I910" s="52"/>
    </row>
    <row r="911" spans="5:9" x14ac:dyDescent="0.3">
      <c r="E911" s="52"/>
      <c r="I911" s="52"/>
    </row>
    <row r="912" spans="5:9" x14ac:dyDescent="0.3">
      <c r="E912" s="52"/>
      <c r="I912" s="52"/>
    </row>
    <row r="913" spans="5:9" x14ac:dyDescent="0.3">
      <c r="E913" s="52"/>
      <c r="I913" s="52"/>
    </row>
    <row r="914" spans="5:9" x14ac:dyDescent="0.3">
      <c r="E914" s="52"/>
      <c r="I914" s="52"/>
    </row>
    <row r="915" spans="5:9" x14ac:dyDescent="0.3">
      <c r="E915" s="52"/>
      <c r="I915" s="52"/>
    </row>
    <row r="916" spans="5:9" x14ac:dyDescent="0.3">
      <c r="E916" s="52"/>
      <c r="I916" s="52"/>
    </row>
    <row r="917" spans="5:9" x14ac:dyDescent="0.3">
      <c r="E917" s="52"/>
      <c r="I917" s="52"/>
    </row>
    <row r="918" spans="5:9" x14ac:dyDescent="0.3">
      <c r="E918" s="52"/>
      <c r="I918" s="52"/>
    </row>
    <row r="919" spans="5:9" x14ac:dyDescent="0.3">
      <c r="E919" s="52"/>
      <c r="I919" s="52"/>
    </row>
    <row r="920" spans="5:9" x14ac:dyDescent="0.3">
      <c r="E920" s="52"/>
      <c r="I920" s="52"/>
    </row>
    <row r="921" spans="5:9" x14ac:dyDescent="0.3">
      <c r="E921" s="52"/>
      <c r="I921" s="52"/>
    </row>
    <row r="922" spans="5:9" x14ac:dyDescent="0.3">
      <c r="E922" s="52"/>
      <c r="I922" s="52"/>
    </row>
    <row r="923" spans="5:9" x14ac:dyDescent="0.3">
      <c r="E923" s="52"/>
      <c r="I923" s="52"/>
    </row>
    <row r="924" spans="5:9" x14ac:dyDescent="0.3">
      <c r="E924" s="52"/>
      <c r="I924" s="52"/>
    </row>
    <row r="925" spans="5:9" x14ac:dyDescent="0.3">
      <c r="E925" s="52"/>
      <c r="I925" s="52"/>
    </row>
    <row r="926" spans="5:9" x14ac:dyDescent="0.3">
      <c r="E926" s="52"/>
      <c r="I926" s="52"/>
    </row>
    <row r="927" spans="5:9" x14ac:dyDescent="0.3">
      <c r="E927" s="52"/>
      <c r="I927" s="52"/>
    </row>
    <row r="928" spans="5:9" x14ac:dyDescent="0.3">
      <c r="E928" s="52"/>
      <c r="I928" s="52"/>
    </row>
    <row r="929" spans="5:9" x14ac:dyDescent="0.3">
      <c r="E929" s="52"/>
      <c r="I929" s="52"/>
    </row>
    <row r="930" spans="5:9" x14ac:dyDescent="0.3">
      <c r="E930" s="52"/>
      <c r="I930" s="52"/>
    </row>
    <row r="931" spans="5:9" x14ac:dyDescent="0.3">
      <c r="E931" s="52"/>
      <c r="I931" s="52"/>
    </row>
    <row r="932" spans="5:9" x14ac:dyDescent="0.3">
      <c r="E932" s="52"/>
      <c r="I932" s="52"/>
    </row>
    <row r="933" spans="5:9" x14ac:dyDescent="0.3">
      <c r="E933" s="52"/>
      <c r="I933" s="52"/>
    </row>
    <row r="934" spans="5:9" x14ac:dyDescent="0.3">
      <c r="E934" s="52"/>
      <c r="I934" s="52"/>
    </row>
    <row r="935" spans="5:9" x14ac:dyDescent="0.3">
      <c r="E935" s="52"/>
      <c r="I935" s="52"/>
    </row>
    <row r="936" spans="5:9" x14ac:dyDescent="0.3">
      <c r="E936" s="52"/>
      <c r="I936" s="52"/>
    </row>
    <row r="937" spans="5:9" x14ac:dyDescent="0.3">
      <c r="E937" s="52"/>
      <c r="I937" s="52"/>
    </row>
    <row r="938" spans="5:9" x14ac:dyDescent="0.3">
      <c r="E938" s="52"/>
      <c r="I938" s="52"/>
    </row>
    <row r="939" spans="5:9" x14ac:dyDescent="0.3">
      <c r="E939" s="52"/>
      <c r="I939" s="52"/>
    </row>
    <row r="940" spans="5:9" x14ac:dyDescent="0.3">
      <c r="E940" s="52"/>
      <c r="I940" s="52"/>
    </row>
    <row r="941" spans="5:9" x14ac:dyDescent="0.3">
      <c r="E941" s="52"/>
      <c r="I941" s="52"/>
    </row>
    <row r="942" spans="5:9" x14ac:dyDescent="0.3">
      <c r="E942" s="52"/>
      <c r="I942" s="52"/>
    </row>
    <row r="943" spans="5:9" x14ac:dyDescent="0.3">
      <c r="E943" s="52"/>
      <c r="I943" s="52"/>
    </row>
    <row r="944" spans="5:9" x14ac:dyDescent="0.3">
      <c r="E944" s="52"/>
      <c r="I944" s="52"/>
    </row>
    <row r="945" spans="5:9" x14ac:dyDescent="0.3">
      <c r="E945" s="52"/>
      <c r="I945" s="52"/>
    </row>
    <row r="946" spans="5:9" x14ac:dyDescent="0.3">
      <c r="E946" s="52"/>
      <c r="I946" s="52"/>
    </row>
    <row r="947" spans="5:9" x14ac:dyDescent="0.3">
      <c r="E947" s="52"/>
      <c r="I947" s="52"/>
    </row>
    <row r="948" spans="5:9" x14ac:dyDescent="0.3">
      <c r="E948" s="52"/>
      <c r="I948" s="52"/>
    </row>
    <row r="949" spans="5:9" x14ac:dyDescent="0.3">
      <c r="E949" s="52"/>
      <c r="I949" s="52"/>
    </row>
    <row r="950" spans="5:9" x14ac:dyDescent="0.3">
      <c r="E950" s="52"/>
      <c r="I950" s="52"/>
    </row>
    <row r="951" spans="5:9" x14ac:dyDescent="0.3">
      <c r="E951" s="52"/>
      <c r="I951" s="52"/>
    </row>
    <row r="952" spans="5:9" x14ac:dyDescent="0.3">
      <c r="E952" s="52"/>
      <c r="I952" s="52"/>
    </row>
    <row r="953" spans="5:9" x14ac:dyDescent="0.3">
      <c r="E953" s="52"/>
      <c r="I953" s="52"/>
    </row>
    <row r="954" spans="5:9" x14ac:dyDescent="0.3">
      <c r="E954" s="52"/>
      <c r="I954" s="52"/>
    </row>
    <row r="955" spans="5:9" x14ac:dyDescent="0.3">
      <c r="E955" s="52"/>
      <c r="I955" s="52"/>
    </row>
    <row r="956" spans="5:9" x14ac:dyDescent="0.3">
      <c r="E956" s="52"/>
      <c r="I956" s="52"/>
    </row>
    <row r="957" spans="5:9" x14ac:dyDescent="0.3">
      <c r="E957" s="52"/>
      <c r="I957" s="52"/>
    </row>
    <row r="958" spans="5:9" x14ac:dyDescent="0.3">
      <c r="E958" s="52"/>
      <c r="I958" s="52"/>
    </row>
    <row r="959" spans="5:9" x14ac:dyDescent="0.3">
      <c r="E959" s="52"/>
      <c r="I959" s="52"/>
    </row>
    <row r="960" spans="5:9" x14ac:dyDescent="0.3">
      <c r="E960" s="52"/>
      <c r="I960" s="52"/>
    </row>
    <row r="961" spans="5:9" x14ac:dyDescent="0.3">
      <c r="E961" s="52"/>
      <c r="I961" s="52"/>
    </row>
    <row r="962" spans="5:9" x14ac:dyDescent="0.3">
      <c r="E962" s="52"/>
      <c r="I962" s="52"/>
    </row>
    <row r="963" spans="5:9" x14ac:dyDescent="0.3">
      <c r="E963" s="52"/>
      <c r="I963" s="52"/>
    </row>
    <row r="964" spans="5:9" x14ac:dyDescent="0.3">
      <c r="E964" s="52"/>
      <c r="I964" s="52"/>
    </row>
    <row r="965" spans="5:9" x14ac:dyDescent="0.3">
      <c r="E965" s="52"/>
      <c r="I965" s="52"/>
    </row>
    <row r="966" spans="5:9" x14ac:dyDescent="0.3">
      <c r="E966" s="52"/>
      <c r="I966" s="52"/>
    </row>
    <row r="967" spans="5:9" x14ac:dyDescent="0.3">
      <c r="E967" s="52"/>
      <c r="I967" s="52"/>
    </row>
    <row r="968" spans="5:9" x14ac:dyDescent="0.3">
      <c r="E968" s="52"/>
      <c r="I968" s="52"/>
    </row>
    <row r="969" spans="5:9" x14ac:dyDescent="0.3">
      <c r="E969" s="52"/>
      <c r="I969" s="52"/>
    </row>
    <row r="970" spans="5:9" x14ac:dyDescent="0.3">
      <c r="E970" s="52"/>
      <c r="I970" s="52"/>
    </row>
    <row r="971" spans="5:9" x14ac:dyDescent="0.3">
      <c r="E971" s="52"/>
      <c r="I971" s="52"/>
    </row>
    <row r="972" spans="5:9" x14ac:dyDescent="0.3">
      <c r="E972" s="52"/>
      <c r="I972" s="52"/>
    </row>
    <row r="973" spans="5:9" x14ac:dyDescent="0.3">
      <c r="E973" s="52"/>
      <c r="I973" s="52"/>
    </row>
    <row r="974" spans="5:9" x14ac:dyDescent="0.3">
      <c r="E974" s="52"/>
      <c r="I974" s="52"/>
    </row>
    <row r="975" spans="5:9" x14ac:dyDescent="0.3">
      <c r="E975" s="52"/>
      <c r="I975" s="52"/>
    </row>
    <row r="976" spans="5:9" x14ac:dyDescent="0.3">
      <c r="E976" s="52"/>
      <c r="I976" s="52"/>
    </row>
    <row r="977" spans="5:9" x14ac:dyDescent="0.3">
      <c r="E977" s="52"/>
      <c r="I977" s="52"/>
    </row>
    <row r="978" spans="5:9" x14ac:dyDescent="0.3">
      <c r="E978" s="52"/>
      <c r="I978" s="52"/>
    </row>
    <row r="979" spans="5:9" x14ac:dyDescent="0.3">
      <c r="E979" s="52"/>
      <c r="I979" s="52"/>
    </row>
    <row r="980" spans="5:9" x14ac:dyDescent="0.3">
      <c r="E980" s="52"/>
      <c r="I980" s="52"/>
    </row>
    <row r="981" spans="5:9" x14ac:dyDescent="0.3">
      <c r="E981" s="52"/>
      <c r="I981" s="52"/>
    </row>
    <row r="982" spans="5:9" x14ac:dyDescent="0.3">
      <c r="E982" s="52"/>
      <c r="I982" s="52"/>
    </row>
    <row r="983" spans="5:9" x14ac:dyDescent="0.3">
      <c r="E983" s="52"/>
      <c r="I983" s="52"/>
    </row>
    <row r="984" spans="5:9" x14ac:dyDescent="0.3">
      <c r="E984" s="52"/>
      <c r="I984" s="52"/>
    </row>
    <row r="985" spans="5:9" x14ac:dyDescent="0.3">
      <c r="E985" s="52"/>
      <c r="I985" s="52"/>
    </row>
    <row r="986" spans="5:9" x14ac:dyDescent="0.3">
      <c r="E986" s="52"/>
      <c r="I986" s="52"/>
    </row>
    <row r="987" spans="5:9" x14ac:dyDescent="0.3">
      <c r="E987" s="52"/>
      <c r="I987" s="52"/>
    </row>
    <row r="988" spans="5:9" x14ac:dyDescent="0.3">
      <c r="E988" s="52"/>
      <c r="I988" s="52"/>
    </row>
    <row r="989" spans="5:9" x14ac:dyDescent="0.3">
      <c r="E989" s="52"/>
      <c r="I989" s="52"/>
    </row>
    <row r="990" spans="5:9" x14ac:dyDescent="0.3">
      <c r="E990" s="52"/>
      <c r="I990" s="52"/>
    </row>
    <row r="991" spans="5:9" x14ac:dyDescent="0.3">
      <c r="E991" s="52"/>
      <c r="I991" s="52"/>
    </row>
    <row r="992" spans="5:9" x14ac:dyDescent="0.3">
      <c r="E992" s="52"/>
      <c r="I992" s="52"/>
    </row>
    <row r="993" spans="5:9" x14ac:dyDescent="0.3">
      <c r="E993" s="52"/>
      <c r="I993" s="52"/>
    </row>
    <row r="994" spans="5:9" x14ac:dyDescent="0.3">
      <c r="E994" s="52"/>
      <c r="I994" s="52"/>
    </row>
    <row r="995" spans="5:9" x14ac:dyDescent="0.3">
      <c r="E995" s="52"/>
      <c r="I995" s="52"/>
    </row>
    <row r="996" spans="5:9" x14ac:dyDescent="0.3">
      <c r="E996" s="52"/>
      <c r="I996" s="52"/>
    </row>
    <row r="997" spans="5:9" x14ac:dyDescent="0.3">
      <c r="E997" s="52"/>
      <c r="I997" s="52"/>
    </row>
    <row r="998" spans="5:9" x14ac:dyDescent="0.3">
      <c r="E998" s="52"/>
      <c r="I998" s="52"/>
    </row>
    <row r="999" spans="5:9" x14ac:dyDescent="0.3">
      <c r="E999" s="52"/>
      <c r="I999" s="52"/>
    </row>
    <row r="1000" spans="5:9" x14ac:dyDescent="0.3">
      <c r="E1000" s="52"/>
      <c r="I1000" s="52"/>
    </row>
    <row r="1001" spans="5:9" x14ac:dyDescent="0.3">
      <c r="E1001" s="52"/>
      <c r="I1001" s="52"/>
    </row>
    <row r="1002" spans="5:9" x14ac:dyDescent="0.3">
      <c r="E1002" s="52"/>
      <c r="I1002" s="52"/>
    </row>
    <row r="1003" spans="5:9" x14ac:dyDescent="0.3">
      <c r="E1003" s="52"/>
      <c r="I1003" s="52"/>
    </row>
    <row r="1004" spans="5:9" x14ac:dyDescent="0.3">
      <c r="E1004" s="52"/>
      <c r="I1004" s="52"/>
    </row>
    <row r="1005" spans="5:9" x14ac:dyDescent="0.3">
      <c r="E1005" s="52"/>
      <c r="I1005" s="52"/>
    </row>
    <row r="1006" spans="5:9" x14ac:dyDescent="0.3">
      <c r="E1006" s="52"/>
      <c r="I1006" s="52"/>
    </row>
    <row r="1007" spans="5:9" x14ac:dyDescent="0.3">
      <c r="E1007" s="52"/>
      <c r="I1007" s="52"/>
    </row>
    <row r="1008" spans="5:9" x14ac:dyDescent="0.3">
      <c r="E1008" s="52"/>
      <c r="I1008" s="52"/>
    </row>
    <row r="1009" spans="5:9" x14ac:dyDescent="0.3">
      <c r="E1009" s="52"/>
      <c r="I1009" s="52"/>
    </row>
    <row r="1010" spans="5:9" x14ac:dyDescent="0.3">
      <c r="E1010" s="52"/>
      <c r="I1010" s="52"/>
    </row>
    <row r="1011" spans="5:9" x14ac:dyDescent="0.3">
      <c r="E1011" s="52"/>
      <c r="I1011" s="52"/>
    </row>
    <row r="1012" spans="5:9" x14ac:dyDescent="0.3">
      <c r="E1012" s="52"/>
      <c r="I1012" s="52"/>
    </row>
    <row r="1013" spans="5:9" x14ac:dyDescent="0.3">
      <c r="E1013" s="52"/>
      <c r="I1013" s="52"/>
    </row>
    <row r="1014" spans="5:9" x14ac:dyDescent="0.3">
      <c r="E1014" s="52"/>
      <c r="I1014" s="52"/>
    </row>
    <row r="1015" spans="5:9" x14ac:dyDescent="0.3">
      <c r="E1015" s="52"/>
      <c r="I1015" s="52"/>
    </row>
    <row r="1016" spans="5:9" x14ac:dyDescent="0.3">
      <c r="E1016" s="52"/>
      <c r="I1016" s="52"/>
    </row>
    <row r="1017" spans="5:9" x14ac:dyDescent="0.3">
      <c r="E1017" s="52"/>
      <c r="I1017" s="52"/>
    </row>
    <row r="1018" spans="5:9" x14ac:dyDescent="0.3">
      <c r="E1018" s="52"/>
      <c r="I1018" s="52"/>
    </row>
    <row r="1019" spans="5:9" x14ac:dyDescent="0.3">
      <c r="E1019" s="52"/>
      <c r="I1019" s="52"/>
    </row>
    <row r="1020" spans="5:9" x14ac:dyDescent="0.3">
      <c r="E1020" s="52"/>
      <c r="I1020" s="52"/>
    </row>
    <row r="1021" spans="5:9" x14ac:dyDescent="0.3">
      <c r="E1021" s="52"/>
      <c r="I1021" s="52"/>
    </row>
    <row r="1022" spans="5:9" x14ac:dyDescent="0.3">
      <c r="E1022" s="52"/>
      <c r="I1022" s="52"/>
    </row>
    <row r="1023" spans="5:9" x14ac:dyDescent="0.3">
      <c r="E1023" s="52"/>
      <c r="I1023" s="52"/>
    </row>
    <row r="1024" spans="5:9" x14ac:dyDescent="0.3">
      <c r="E1024" s="52"/>
      <c r="I1024" s="52"/>
    </row>
    <row r="1025" spans="5:9" x14ac:dyDescent="0.3">
      <c r="E1025" s="52"/>
      <c r="I1025" s="52"/>
    </row>
    <row r="1026" spans="5:9" x14ac:dyDescent="0.3">
      <c r="E1026" s="52"/>
      <c r="I1026" s="52"/>
    </row>
    <row r="1027" spans="5:9" x14ac:dyDescent="0.3">
      <c r="E1027" s="52"/>
      <c r="I1027" s="52"/>
    </row>
    <row r="1028" spans="5:9" x14ac:dyDescent="0.3">
      <c r="E1028" s="52"/>
      <c r="I1028" s="52"/>
    </row>
    <row r="1029" spans="5:9" x14ac:dyDescent="0.3">
      <c r="E1029" s="52"/>
      <c r="I1029" s="52"/>
    </row>
    <row r="1030" spans="5:9" x14ac:dyDescent="0.3">
      <c r="E1030" s="52"/>
      <c r="I1030" s="52"/>
    </row>
    <row r="1031" spans="5:9" x14ac:dyDescent="0.3">
      <c r="E1031" s="52"/>
      <c r="I1031" s="52"/>
    </row>
    <row r="1032" spans="5:9" x14ac:dyDescent="0.3">
      <c r="E1032" s="52"/>
      <c r="I1032" s="52"/>
    </row>
    <row r="1033" spans="5:9" x14ac:dyDescent="0.3">
      <c r="E1033" s="52"/>
      <c r="I1033" s="52"/>
    </row>
    <row r="1034" spans="5:9" x14ac:dyDescent="0.3">
      <c r="E1034" s="52"/>
      <c r="I1034" s="52"/>
    </row>
    <row r="1035" spans="5:9" x14ac:dyDescent="0.3">
      <c r="E1035" s="52"/>
      <c r="I1035" s="52"/>
    </row>
    <row r="1036" spans="5:9" x14ac:dyDescent="0.3">
      <c r="E1036" s="52"/>
      <c r="I1036" s="52"/>
    </row>
    <row r="1037" spans="5:9" x14ac:dyDescent="0.3">
      <c r="E1037" s="52"/>
      <c r="I1037" s="52"/>
    </row>
    <row r="1038" spans="5:9" x14ac:dyDescent="0.3">
      <c r="E1038" s="52"/>
      <c r="I1038" s="52"/>
    </row>
    <row r="1039" spans="5:9" x14ac:dyDescent="0.3">
      <c r="E1039" s="52"/>
      <c r="I1039" s="52"/>
    </row>
    <row r="1040" spans="5:9" x14ac:dyDescent="0.3">
      <c r="E1040" s="52"/>
      <c r="I1040" s="52"/>
    </row>
    <row r="1041" spans="5:9" x14ac:dyDescent="0.3">
      <c r="E1041" s="52"/>
      <c r="I1041" s="52"/>
    </row>
    <row r="1042" spans="5:9" x14ac:dyDescent="0.3">
      <c r="E1042" s="52"/>
      <c r="I1042" s="52"/>
    </row>
    <row r="1043" spans="5:9" x14ac:dyDescent="0.3">
      <c r="E1043" s="52"/>
      <c r="I1043" s="52"/>
    </row>
    <row r="1044" spans="5:9" x14ac:dyDescent="0.3">
      <c r="E1044" s="52"/>
      <c r="I1044" s="52"/>
    </row>
    <row r="1045" spans="5:9" x14ac:dyDescent="0.3">
      <c r="E1045" s="52"/>
      <c r="I1045" s="52"/>
    </row>
    <row r="1046" spans="5:9" x14ac:dyDescent="0.3">
      <c r="E1046" s="52"/>
      <c r="I1046" s="52"/>
    </row>
    <row r="1047" spans="5:9" x14ac:dyDescent="0.3">
      <c r="E1047" s="52"/>
      <c r="I1047" s="52"/>
    </row>
    <row r="1048" spans="5:9" x14ac:dyDescent="0.3">
      <c r="E1048" s="52"/>
      <c r="I1048" s="52"/>
    </row>
    <row r="1049" spans="5:9" x14ac:dyDescent="0.3">
      <c r="E1049" s="52"/>
      <c r="I1049" s="52"/>
    </row>
    <row r="1050" spans="5:9" x14ac:dyDescent="0.3">
      <c r="E1050" s="52"/>
      <c r="I1050" s="52"/>
    </row>
    <row r="1051" spans="5:9" x14ac:dyDescent="0.3">
      <c r="E1051" s="52"/>
      <c r="I1051" s="52"/>
    </row>
    <row r="1052" spans="5:9" x14ac:dyDescent="0.3">
      <c r="E1052" s="52"/>
      <c r="I1052" s="52"/>
    </row>
    <row r="1053" spans="5:9" x14ac:dyDescent="0.3">
      <c r="E1053" s="52"/>
      <c r="I1053" s="52"/>
    </row>
    <row r="1054" spans="5:9" x14ac:dyDescent="0.3">
      <c r="E1054" s="52"/>
      <c r="I1054" s="52"/>
    </row>
    <row r="1055" spans="5:9" x14ac:dyDescent="0.3">
      <c r="E1055" s="52"/>
      <c r="I1055" s="52"/>
    </row>
    <row r="1056" spans="5:9" x14ac:dyDescent="0.3">
      <c r="E1056" s="52"/>
      <c r="I1056" s="52"/>
    </row>
    <row r="1057" spans="5:9" x14ac:dyDescent="0.3">
      <c r="E1057" s="52"/>
      <c r="I1057" s="52"/>
    </row>
    <row r="1058" spans="5:9" x14ac:dyDescent="0.3">
      <c r="E1058" s="52"/>
      <c r="I1058" s="52"/>
    </row>
    <row r="1059" spans="5:9" x14ac:dyDescent="0.3">
      <c r="E1059" s="52"/>
      <c r="I1059" s="52"/>
    </row>
    <row r="1060" spans="5:9" x14ac:dyDescent="0.3">
      <c r="E1060" s="52"/>
      <c r="I1060" s="52"/>
    </row>
    <row r="1061" spans="5:9" x14ac:dyDescent="0.3">
      <c r="E1061" s="52"/>
      <c r="I1061" s="52"/>
    </row>
    <row r="1062" spans="5:9" x14ac:dyDescent="0.3">
      <c r="E1062" s="52"/>
      <c r="I1062" s="52"/>
    </row>
    <row r="1063" spans="5:9" x14ac:dyDescent="0.3">
      <c r="E1063" s="52"/>
      <c r="I1063" s="52"/>
    </row>
    <row r="1064" spans="5:9" x14ac:dyDescent="0.3">
      <c r="E1064" s="52"/>
      <c r="I1064" s="52"/>
    </row>
    <row r="1065" spans="5:9" x14ac:dyDescent="0.3">
      <c r="E1065" s="52"/>
      <c r="I1065" s="52"/>
    </row>
    <row r="1066" spans="5:9" x14ac:dyDescent="0.3">
      <c r="E1066" s="52"/>
      <c r="I1066" s="52"/>
    </row>
    <row r="1067" spans="5:9" x14ac:dyDescent="0.3">
      <c r="E1067" s="52"/>
      <c r="I1067" s="52"/>
    </row>
    <row r="1068" spans="5:9" x14ac:dyDescent="0.3">
      <c r="E1068" s="52"/>
      <c r="I1068" s="52"/>
    </row>
    <row r="1069" spans="5:9" x14ac:dyDescent="0.3">
      <c r="E1069" s="52"/>
      <c r="I1069" s="52"/>
    </row>
    <row r="1070" spans="5:9" x14ac:dyDescent="0.3">
      <c r="E1070" s="52"/>
      <c r="I1070" s="52"/>
    </row>
    <row r="1071" spans="5:9" x14ac:dyDescent="0.3">
      <c r="E1071" s="52"/>
      <c r="I1071" s="52"/>
    </row>
    <row r="1072" spans="5:9" x14ac:dyDescent="0.3">
      <c r="E1072" s="52"/>
      <c r="I1072" s="52"/>
    </row>
    <row r="1073" spans="5:9" x14ac:dyDescent="0.3">
      <c r="E1073" s="52"/>
      <c r="I1073" s="52"/>
    </row>
    <row r="1074" spans="5:9" x14ac:dyDescent="0.3">
      <c r="E1074" s="52"/>
      <c r="I1074" s="52"/>
    </row>
    <row r="1075" spans="5:9" x14ac:dyDescent="0.3">
      <c r="E1075" s="52"/>
      <c r="I1075" s="52"/>
    </row>
    <row r="1076" spans="5:9" x14ac:dyDescent="0.3">
      <c r="E1076" s="52"/>
      <c r="I1076" s="52"/>
    </row>
    <row r="1077" spans="5:9" x14ac:dyDescent="0.3">
      <c r="E1077" s="52"/>
      <c r="I1077" s="52"/>
    </row>
    <row r="1078" spans="5:9" x14ac:dyDescent="0.3">
      <c r="E1078" s="52"/>
      <c r="I1078" s="52"/>
    </row>
    <row r="1079" spans="5:9" x14ac:dyDescent="0.3">
      <c r="E1079" s="52"/>
      <c r="I1079" s="52"/>
    </row>
    <row r="1080" spans="5:9" x14ac:dyDescent="0.3">
      <c r="E1080" s="52"/>
      <c r="I1080" s="52"/>
    </row>
    <row r="1081" spans="5:9" x14ac:dyDescent="0.3">
      <c r="E1081" s="52"/>
      <c r="I1081" s="52"/>
    </row>
    <row r="1082" spans="5:9" x14ac:dyDescent="0.3">
      <c r="E1082" s="52"/>
      <c r="I1082" s="52"/>
    </row>
    <row r="1083" spans="5:9" x14ac:dyDescent="0.3">
      <c r="E1083" s="52"/>
      <c r="I1083" s="52"/>
    </row>
    <row r="1084" spans="5:9" x14ac:dyDescent="0.3">
      <c r="E1084" s="52"/>
      <c r="I1084" s="52"/>
    </row>
    <row r="1085" spans="5:9" x14ac:dyDescent="0.3">
      <c r="E1085" s="52"/>
      <c r="I1085" s="52"/>
    </row>
    <row r="1086" spans="5:9" x14ac:dyDescent="0.3">
      <c r="E1086" s="52"/>
      <c r="I1086" s="52"/>
    </row>
    <row r="1087" spans="5:9" x14ac:dyDescent="0.3">
      <c r="E1087" s="52"/>
      <c r="I1087" s="52"/>
    </row>
    <row r="1088" spans="5:9" x14ac:dyDescent="0.3">
      <c r="E1088" s="52"/>
      <c r="I1088" s="52"/>
    </row>
    <row r="1089" spans="5:9" x14ac:dyDescent="0.3">
      <c r="E1089" s="52"/>
      <c r="I1089" s="52"/>
    </row>
    <row r="1090" spans="5:9" x14ac:dyDescent="0.3">
      <c r="E1090" s="52"/>
      <c r="I1090" s="52"/>
    </row>
    <row r="1091" spans="5:9" x14ac:dyDescent="0.3">
      <c r="E1091" s="52"/>
      <c r="I1091" s="52"/>
    </row>
    <row r="1092" spans="5:9" x14ac:dyDescent="0.3">
      <c r="E1092" s="52"/>
      <c r="I1092" s="52"/>
    </row>
    <row r="1093" spans="5:9" x14ac:dyDescent="0.3">
      <c r="E1093" s="52"/>
      <c r="I1093" s="52"/>
    </row>
    <row r="1094" spans="5:9" x14ac:dyDescent="0.3">
      <c r="E1094" s="52"/>
      <c r="I1094" s="52"/>
    </row>
    <row r="1095" spans="5:9" x14ac:dyDescent="0.3">
      <c r="E1095" s="52"/>
      <c r="I1095" s="52"/>
    </row>
    <row r="1096" spans="5:9" x14ac:dyDescent="0.3">
      <c r="E1096" s="52"/>
      <c r="I1096" s="52"/>
    </row>
    <row r="1097" spans="5:9" x14ac:dyDescent="0.3">
      <c r="E1097" s="52"/>
      <c r="I1097" s="52"/>
    </row>
    <row r="1098" spans="5:9" x14ac:dyDescent="0.3">
      <c r="E1098" s="52"/>
      <c r="I1098" s="52"/>
    </row>
    <row r="1099" spans="5:9" x14ac:dyDescent="0.3">
      <c r="E1099" s="52"/>
      <c r="I1099" s="52"/>
    </row>
    <row r="1100" spans="5:9" x14ac:dyDescent="0.3">
      <c r="E1100" s="52"/>
      <c r="I1100" s="52"/>
    </row>
    <row r="1101" spans="5:9" x14ac:dyDescent="0.3">
      <c r="E1101" s="52"/>
      <c r="I1101" s="52"/>
    </row>
    <row r="1102" spans="5:9" x14ac:dyDescent="0.3">
      <c r="E1102" s="52"/>
      <c r="I1102" s="52"/>
    </row>
    <row r="1103" spans="5:9" x14ac:dyDescent="0.3">
      <c r="E1103" s="52"/>
      <c r="I1103" s="52"/>
    </row>
    <row r="1104" spans="5:9" x14ac:dyDescent="0.3">
      <c r="E1104" s="52"/>
      <c r="I1104" s="52"/>
    </row>
    <row r="1105" spans="5:9" x14ac:dyDescent="0.3">
      <c r="E1105" s="52"/>
      <c r="I1105" s="52"/>
    </row>
    <row r="1106" spans="5:9" x14ac:dyDescent="0.3">
      <c r="E1106" s="52"/>
      <c r="I1106" s="52"/>
    </row>
    <row r="1107" spans="5:9" x14ac:dyDescent="0.3">
      <c r="E1107" s="52"/>
      <c r="I1107" s="52"/>
    </row>
    <row r="1108" spans="5:9" x14ac:dyDescent="0.3">
      <c r="E1108" s="52"/>
      <c r="I1108" s="52"/>
    </row>
    <row r="1109" spans="5:9" x14ac:dyDescent="0.3">
      <c r="E1109" s="52"/>
      <c r="I1109" s="52"/>
    </row>
    <row r="1110" spans="5:9" x14ac:dyDescent="0.3">
      <c r="E1110" s="52"/>
      <c r="I1110" s="52"/>
    </row>
    <row r="1111" spans="5:9" x14ac:dyDescent="0.3">
      <c r="E1111" s="52"/>
      <c r="I1111" s="52"/>
    </row>
    <row r="1112" spans="5:9" x14ac:dyDescent="0.3">
      <c r="E1112" s="52"/>
      <c r="I1112" s="52"/>
    </row>
    <row r="1113" spans="5:9" x14ac:dyDescent="0.3">
      <c r="E1113" s="52"/>
      <c r="I1113" s="52"/>
    </row>
    <row r="1114" spans="5:9" x14ac:dyDescent="0.3">
      <c r="E1114" s="52"/>
      <c r="I1114" s="52"/>
    </row>
    <row r="1115" spans="5:9" x14ac:dyDescent="0.3">
      <c r="E1115" s="52"/>
      <c r="I1115" s="52"/>
    </row>
    <row r="1116" spans="5:9" x14ac:dyDescent="0.3">
      <c r="E1116" s="52"/>
      <c r="I1116" s="52"/>
    </row>
    <row r="1117" spans="5:9" x14ac:dyDescent="0.3">
      <c r="E1117" s="52"/>
      <c r="I1117" s="52"/>
    </row>
    <row r="1118" spans="5:9" x14ac:dyDescent="0.3">
      <c r="E1118" s="52"/>
      <c r="I1118" s="52"/>
    </row>
    <row r="1119" spans="5:9" x14ac:dyDescent="0.3">
      <c r="E1119" s="52"/>
      <c r="I1119" s="52"/>
    </row>
    <row r="1120" spans="5:9" x14ac:dyDescent="0.3">
      <c r="E1120" s="52"/>
      <c r="I1120" s="52"/>
    </row>
    <row r="1121" spans="5:9" x14ac:dyDescent="0.3">
      <c r="E1121" s="52"/>
      <c r="I1121" s="52"/>
    </row>
    <row r="1122" spans="5:9" x14ac:dyDescent="0.3">
      <c r="E1122" s="52"/>
      <c r="I1122" s="52"/>
    </row>
    <row r="1123" spans="5:9" x14ac:dyDescent="0.3">
      <c r="E1123" s="52"/>
      <c r="I1123" s="52"/>
    </row>
    <row r="1124" spans="5:9" x14ac:dyDescent="0.3">
      <c r="E1124" s="52"/>
      <c r="I1124" s="52"/>
    </row>
    <row r="1125" spans="5:9" x14ac:dyDescent="0.3">
      <c r="E1125" s="52"/>
      <c r="I1125" s="52"/>
    </row>
    <row r="1126" spans="5:9" x14ac:dyDescent="0.3">
      <c r="E1126" s="52"/>
      <c r="I1126" s="52"/>
    </row>
    <row r="1127" spans="5:9" x14ac:dyDescent="0.3">
      <c r="E1127" s="52"/>
      <c r="I1127" s="52"/>
    </row>
    <row r="1128" spans="5:9" x14ac:dyDescent="0.3">
      <c r="E1128" s="52"/>
      <c r="I1128" s="52"/>
    </row>
    <row r="1129" spans="5:9" x14ac:dyDescent="0.3">
      <c r="E1129" s="52"/>
      <c r="I1129" s="52"/>
    </row>
    <row r="1130" spans="5:9" x14ac:dyDescent="0.3">
      <c r="E1130" s="52"/>
      <c r="I1130" s="52"/>
    </row>
    <row r="1131" spans="5:9" x14ac:dyDescent="0.3">
      <c r="E1131" s="52"/>
      <c r="I1131" s="52"/>
    </row>
    <row r="1132" spans="5:9" x14ac:dyDescent="0.3">
      <c r="E1132" s="52"/>
      <c r="I1132" s="52"/>
    </row>
    <row r="1133" spans="5:9" x14ac:dyDescent="0.3">
      <c r="E1133" s="52"/>
      <c r="I1133" s="52"/>
    </row>
    <row r="1134" spans="5:9" x14ac:dyDescent="0.3">
      <c r="E1134" s="52"/>
      <c r="I1134" s="52"/>
    </row>
    <row r="1135" spans="5:9" x14ac:dyDescent="0.3">
      <c r="E1135" s="52"/>
      <c r="I1135" s="52"/>
    </row>
    <row r="1136" spans="5:9" x14ac:dyDescent="0.3">
      <c r="E1136" s="52"/>
      <c r="I1136" s="52"/>
    </row>
    <row r="1137" spans="5:9" x14ac:dyDescent="0.3">
      <c r="E1137" s="52"/>
      <c r="I1137" s="52"/>
    </row>
    <row r="1138" spans="5:9" x14ac:dyDescent="0.3">
      <c r="E1138" s="52"/>
      <c r="I1138" s="52"/>
    </row>
    <row r="1139" spans="5:9" x14ac:dyDescent="0.3">
      <c r="E1139" s="52"/>
      <c r="I1139" s="52"/>
    </row>
    <row r="1140" spans="5:9" x14ac:dyDescent="0.3">
      <c r="E1140" s="52"/>
      <c r="I1140" s="52"/>
    </row>
    <row r="1141" spans="5:9" x14ac:dyDescent="0.3">
      <c r="E1141" s="52"/>
      <c r="I1141" s="52"/>
    </row>
    <row r="1142" spans="5:9" x14ac:dyDescent="0.3">
      <c r="E1142" s="52"/>
      <c r="I1142" s="52"/>
    </row>
    <row r="1143" spans="5:9" x14ac:dyDescent="0.3">
      <c r="E1143" s="52"/>
      <c r="I1143" s="52"/>
    </row>
    <row r="1144" spans="5:9" x14ac:dyDescent="0.3">
      <c r="E1144" s="52"/>
      <c r="I1144" s="52"/>
    </row>
    <row r="1145" spans="5:9" x14ac:dyDescent="0.3">
      <c r="E1145" s="52"/>
      <c r="I1145" s="52"/>
    </row>
    <row r="1146" spans="5:9" x14ac:dyDescent="0.3">
      <c r="E1146" s="52"/>
      <c r="I1146" s="52"/>
    </row>
    <row r="1147" spans="5:9" x14ac:dyDescent="0.3">
      <c r="E1147" s="52"/>
      <c r="I1147" s="52"/>
    </row>
    <row r="1148" spans="5:9" x14ac:dyDescent="0.3">
      <c r="E1148" s="52"/>
      <c r="I1148" s="52"/>
    </row>
    <row r="1149" spans="5:9" x14ac:dyDescent="0.3">
      <c r="E1149" s="52"/>
      <c r="I1149" s="52"/>
    </row>
    <row r="1150" spans="5:9" x14ac:dyDescent="0.3">
      <c r="E1150" s="52"/>
      <c r="I1150" s="52"/>
    </row>
    <row r="1151" spans="5:9" x14ac:dyDescent="0.3">
      <c r="E1151" s="52"/>
      <c r="I1151" s="52"/>
    </row>
    <row r="1152" spans="5:9" x14ac:dyDescent="0.3">
      <c r="E1152" s="52"/>
      <c r="I1152" s="52"/>
    </row>
    <row r="1153" spans="5:9" x14ac:dyDescent="0.3">
      <c r="E1153" s="52"/>
      <c r="I1153" s="52"/>
    </row>
    <row r="1154" spans="5:9" x14ac:dyDescent="0.3">
      <c r="E1154" s="52"/>
      <c r="I1154" s="52"/>
    </row>
    <row r="1155" spans="5:9" x14ac:dyDescent="0.3">
      <c r="E1155" s="52"/>
      <c r="I1155" s="52"/>
    </row>
    <row r="1156" spans="5:9" x14ac:dyDescent="0.3">
      <c r="E1156" s="52"/>
      <c r="I1156" s="52"/>
    </row>
    <row r="1157" spans="5:9" x14ac:dyDescent="0.3">
      <c r="E1157" s="52"/>
      <c r="I1157" s="52"/>
    </row>
    <row r="1158" spans="5:9" x14ac:dyDescent="0.3">
      <c r="E1158" s="52"/>
      <c r="I1158" s="52"/>
    </row>
    <row r="1159" spans="5:9" x14ac:dyDescent="0.3">
      <c r="E1159" s="52"/>
      <c r="I1159" s="52"/>
    </row>
    <row r="1160" spans="5:9" x14ac:dyDescent="0.3">
      <c r="E1160" s="52"/>
      <c r="I1160" s="52"/>
    </row>
    <row r="1161" spans="5:9" x14ac:dyDescent="0.3">
      <c r="E1161" s="52"/>
      <c r="I1161" s="52"/>
    </row>
    <row r="1162" spans="5:9" x14ac:dyDescent="0.3">
      <c r="E1162" s="52"/>
      <c r="I1162" s="52"/>
    </row>
    <row r="1163" spans="5:9" x14ac:dyDescent="0.3">
      <c r="E1163" s="52"/>
      <c r="I1163" s="52"/>
    </row>
    <row r="1164" spans="5:9" x14ac:dyDescent="0.3">
      <c r="E1164" s="52"/>
      <c r="I1164" s="52"/>
    </row>
    <row r="1165" spans="5:9" x14ac:dyDescent="0.3">
      <c r="E1165" s="52"/>
      <c r="I1165" s="52"/>
    </row>
    <row r="1166" spans="5:9" x14ac:dyDescent="0.3">
      <c r="E1166" s="52"/>
      <c r="I1166" s="52"/>
    </row>
    <row r="1167" spans="5:9" x14ac:dyDescent="0.3">
      <c r="E1167" s="52"/>
      <c r="I1167" s="52"/>
    </row>
    <row r="1168" spans="5:9" x14ac:dyDescent="0.3">
      <c r="E1168" s="52"/>
      <c r="I1168" s="52"/>
    </row>
    <row r="1169" spans="5:9" x14ac:dyDescent="0.3">
      <c r="E1169" s="52"/>
      <c r="I1169" s="52"/>
    </row>
    <row r="1170" spans="5:9" x14ac:dyDescent="0.3">
      <c r="E1170" s="52"/>
      <c r="I1170" s="52"/>
    </row>
    <row r="1171" spans="5:9" x14ac:dyDescent="0.3">
      <c r="E1171" s="52"/>
      <c r="I1171" s="52"/>
    </row>
    <row r="1172" spans="5:9" x14ac:dyDescent="0.3">
      <c r="E1172" s="52"/>
      <c r="I1172" s="52"/>
    </row>
    <row r="1173" spans="5:9" x14ac:dyDescent="0.3">
      <c r="E1173" s="52"/>
      <c r="I1173" s="52"/>
    </row>
    <row r="1174" spans="5:9" x14ac:dyDescent="0.3">
      <c r="E1174" s="52"/>
      <c r="I1174" s="52"/>
    </row>
    <row r="1175" spans="5:9" x14ac:dyDescent="0.3">
      <c r="E1175" s="52"/>
      <c r="I1175" s="52"/>
    </row>
    <row r="1176" spans="5:9" x14ac:dyDescent="0.3">
      <c r="E1176" s="52"/>
      <c r="I1176" s="52"/>
    </row>
    <row r="1177" spans="5:9" x14ac:dyDescent="0.3">
      <c r="E1177" s="52"/>
      <c r="I1177" s="52"/>
    </row>
    <row r="1178" spans="5:9" x14ac:dyDescent="0.3">
      <c r="E1178" s="52"/>
      <c r="I1178" s="52"/>
    </row>
    <row r="1179" spans="5:9" x14ac:dyDescent="0.3">
      <c r="E1179" s="52"/>
      <c r="I1179" s="52"/>
    </row>
    <row r="1180" spans="5:9" x14ac:dyDescent="0.3">
      <c r="E1180" s="52"/>
      <c r="I1180" s="52"/>
    </row>
    <row r="1181" spans="5:9" x14ac:dyDescent="0.3">
      <c r="E1181" s="52"/>
      <c r="I1181" s="52"/>
    </row>
    <row r="1182" spans="5:9" x14ac:dyDescent="0.3">
      <c r="E1182" s="52"/>
      <c r="I1182" s="52"/>
    </row>
    <row r="1183" spans="5:9" x14ac:dyDescent="0.3">
      <c r="E1183" s="52"/>
      <c r="I1183" s="52"/>
    </row>
    <row r="1184" spans="5:9" x14ac:dyDescent="0.3">
      <c r="E1184" s="52"/>
      <c r="I1184" s="52"/>
    </row>
    <row r="1185" spans="5:9" x14ac:dyDescent="0.3">
      <c r="E1185" s="52"/>
      <c r="I1185" s="52"/>
    </row>
    <row r="1186" spans="5:9" x14ac:dyDescent="0.3">
      <c r="E1186" s="52"/>
      <c r="I1186" s="52"/>
    </row>
    <row r="1187" spans="5:9" x14ac:dyDescent="0.3">
      <c r="E1187" s="52"/>
      <c r="I1187" s="52"/>
    </row>
    <row r="1188" spans="5:9" x14ac:dyDescent="0.3">
      <c r="E1188" s="52"/>
      <c r="I1188" s="52"/>
    </row>
    <row r="1189" spans="5:9" x14ac:dyDescent="0.3">
      <c r="E1189" s="52"/>
      <c r="I1189" s="52"/>
    </row>
    <row r="1190" spans="5:9" x14ac:dyDescent="0.3">
      <c r="E1190" s="52"/>
      <c r="I1190" s="52"/>
    </row>
    <row r="1191" spans="5:9" x14ac:dyDescent="0.3">
      <c r="E1191" s="52"/>
      <c r="I1191" s="52"/>
    </row>
    <row r="1192" spans="5:9" x14ac:dyDescent="0.3">
      <c r="E1192" s="52"/>
      <c r="I1192" s="52"/>
    </row>
    <row r="1193" spans="5:9" x14ac:dyDescent="0.3">
      <c r="E1193" s="52"/>
      <c r="I1193" s="52"/>
    </row>
    <row r="1194" spans="5:9" x14ac:dyDescent="0.3">
      <c r="E1194" s="52"/>
      <c r="I1194" s="52"/>
    </row>
    <row r="1195" spans="5:9" x14ac:dyDescent="0.3">
      <c r="E1195" s="52"/>
      <c r="I1195" s="52"/>
    </row>
    <row r="1196" spans="5:9" x14ac:dyDescent="0.3">
      <c r="E1196" s="52"/>
      <c r="I1196" s="52"/>
    </row>
    <row r="1197" spans="5:9" x14ac:dyDescent="0.3">
      <c r="E1197" s="52"/>
      <c r="I1197" s="52"/>
    </row>
    <row r="1198" spans="5:9" x14ac:dyDescent="0.3">
      <c r="E1198" s="52"/>
      <c r="I1198" s="52"/>
    </row>
    <row r="1199" spans="5:9" x14ac:dyDescent="0.3">
      <c r="E1199" s="52"/>
      <c r="I1199" s="52"/>
    </row>
    <row r="1200" spans="5:9" x14ac:dyDescent="0.3">
      <c r="E1200" s="52"/>
      <c r="I1200" s="52"/>
    </row>
    <row r="1201" spans="5:9" x14ac:dyDescent="0.3">
      <c r="E1201" s="52"/>
      <c r="I1201" s="52"/>
    </row>
    <row r="1202" spans="5:9" x14ac:dyDescent="0.3">
      <c r="E1202" s="52"/>
      <c r="I1202" s="52"/>
    </row>
    <row r="1203" spans="5:9" x14ac:dyDescent="0.3">
      <c r="E1203" s="52"/>
      <c r="I1203" s="52"/>
    </row>
    <row r="1204" spans="5:9" x14ac:dyDescent="0.3">
      <c r="E1204" s="52"/>
      <c r="I1204" s="52"/>
    </row>
    <row r="1205" spans="5:9" x14ac:dyDescent="0.3">
      <c r="E1205" s="52"/>
      <c r="I1205" s="52"/>
    </row>
    <row r="1206" spans="5:9" x14ac:dyDescent="0.3">
      <c r="E1206" s="52"/>
      <c r="I1206" s="52"/>
    </row>
    <row r="1207" spans="5:9" x14ac:dyDescent="0.3">
      <c r="E1207" s="52"/>
      <c r="I1207" s="52"/>
    </row>
    <row r="1208" spans="5:9" x14ac:dyDescent="0.3">
      <c r="E1208" s="52"/>
      <c r="I1208" s="52"/>
    </row>
    <row r="1209" spans="5:9" x14ac:dyDescent="0.3">
      <c r="E1209" s="52"/>
      <c r="I1209" s="52"/>
    </row>
    <row r="1210" spans="5:9" x14ac:dyDescent="0.3">
      <c r="E1210" s="52"/>
      <c r="I1210" s="52"/>
    </row>
    <row r="1211" spans="5:9" x14ac:dyDescent="0.3">
      <c r="E1211" s="52"/>
      <c r="I1211" s="52"/>
    </row>
    <row r="1212" spans="5:9" x14ac:dyDescent="0.3">
      <c r="E1212" s="52"/>
      <c r="I1212" s="52"/>
    </row>
    <row r="1213" spans="5:9" x14ac:dyDescent="0.3">
      <c r="E1213" s="52"/>
      <c r="I1213" s="52"/>
    </row>
    <row r="1214" spans="5:9" x14ac:dyDescent="0.3">
      <c r="E1214" s="52"/>
      <c r="I1214" s="52"/>
    </row>
    <row r="1215" spans="5:9" x14ac:dyDescent="0.3">
      <c r="E1215" s="52"/>
      <c r="I1215" s="52"/>
    </row>
    <row r="1216" spans="5:9" x14ac:dyDescent="0.3">
      <c r="E1216" s="52"/>
      <c r="I1216" s="52"/>
    </row>
    <row r="1217" spans="5:9" x14ac:dyDescent="0.3">
      <c r="E1217" s="52"/>
      <c r="I1217" s="52"/>
    </row>
    <row r="1218" spans="5:9" x14ac:dyDescent="0.3">
      <c r="E1218" s="52"/>
      <c r="I1218" s="52"/>
    </row>
    <row r="1219" spans="5:9" x14ac:dyDescent="0.3">
      <c r="E1219" s="52"/>
      <c r="I1219" s="52"/>
    </row>
    <row r="1220" spans="5:9" x14ac:dyDescent="0.3">
      <c r="E1220" s="52"/>
      <c r="I1220" s="52"/>
    </row>
    <row r="1221" spans="5:9" x14ac:dyDescent="0.3">
      <c r="E1221" s="52"/>
      <c r="I1221" s="52"/>
    </row>
    <row r="1222" spans="5:9" x14ac:dyDescent="0.3">
      <c r="E1222" s="52"/>
      <c r="I1222" s="52"/>
    </row>
    <row r="1223" spans="5:9" x14ac:dyDescent="0.3">
      <c r="E1223" s="52"/>
      <c r="I1223" s="52"/>
    </row>
    <row r="1224" spans="5:9" x14ac:dyDescent="0.3">
      <c r="E1224" s="52"/>
      <c r="I1224" s="52"/>
    </row>
    <row r="1225" spans="5:9" x14ac:dyDescent="0.3">
      <c r="E1225" s="52"/>
      <c r="I1225" s="52"/>
    </row>
    <row r="1226" spans="5:9" x14ac:dyDescent="0.3">
      <c r="E1226" s="52"/>
      <c r="I1226" s="52"/>
    </row>
    <row r="1227" spans="5:9" x14ac:dyDescent="0.3">
      <c r="E1227" s="52"/>
      <c r="I1227" s="52"/>
    </row>
    <row r="1228" spans="5:9" x14ac:dyDescent="0.3">
      <c r="E1228" s="52"/>
      <c r="I1228" s="52"/>
    </row>
    <row r="1229" spans="5:9" x14ac:dyDescent="0.3">
      <c r="E1229" s="52"/>
      <c r="I1229" s="52"/>
    </row>
    <row r="1230" spans="5:9" x14ac:dyDescent="0.3">
      <c r="E1230" s="52"/>
      <c r="I1230" s="52"/>
    </row>
    <row r="1231" spans="5:9" x14ac:dyDescent="0.3">
      <c r="E1231" s="52"/>
      <c r="I1231" s="52"/>
    </row>
    <row r="1232" spans="5:9" x14ac:dyDescent="0.3">
      <c r="E1232" s="52"/>
      <c r="I1232" s="52"/>
    </row>
    <row r="1233" spans="5:9" x14ac:dyDescent="0.3">
      <c r="E1233" s="52"/>
      <c r="I1233" s="52"/>
    </row>
    <row r="1234" spans="5:9" x14ac:dyDescent="0.3">
      <c r="E1234" s="52"/>
      <c r="I1234" s="52"/>
    </row>
    <row r="1235" spans="5:9" x14ac:dyDescent="0.3">
      <c r="E1235" s="52"/>
      <c r="I1235" s="52"/>
    </row>
    <row r="1236" spans="5:9" x14ac:dyDescent="0.3">
      <c r="E1236" s="52"/>
      <c r="I1236" s="52"/>
    </row>
    <row r="1237" spans="5:9" x14ac:dyDescent="0.3">
      <c r="E1237" s="52"/>
      <c r="I1237" s="52"/>
    </row>
    <row r="1238" spans="5:9" x14ac:dyDescent="0.3">
      <c r="E1238" s="52"/>
      <c r="I1238" s="52"/>
    </row>
    <row r="1239" spans="5:9" x14ac:dyDescent="0.3">
      <c r="E1239" s="52"/>
      <c r="I1239" s="52"/>
    </row>
    <row r="1240" spans="5:9" x14ac:dyDescent="0.3">
      <c r="E1240" s="52"/>
      <c r="I1240" s="52"/>
    </row>
    <row r="1241" spans="5:9" x14ac:dyDescent="0.3">
      <c r="E1241" s="52"/>
      <c r="I1241" s="52"/>
    </row>
    <row r="1242" spans="5:9" x14ac:dyDescent="0.3">
      <c r="E1242" s="52"/>
      <c r="I1242" s="52"/>
    </row>
    <row r="1243" spans="5:9" x14ac:dyDescent="0.3">
      <c r="E1243" s="52"/>
      <c r="I1243" s="52"/>
    </row>
    <row r="1244" spans="5:9" x14ac:dyDescent="0.3">
      <c r="E1244" s="52"/>
      <c r="I1244" s="52"/>
    </row>
    <row r="1245" spans="5:9" x14ac:dyDescent="0.3">
      <c r="E1245" s="52"/>
      <c r="I1245" s="52"/>
    </row>
    <row r="1246" spans="5:9" x14ac:dyDescent="0.3">
      <c r="E1246" s="52"/>
      <c r="I1246" s="52"/>
    </row>
    <row r="1247" spans="5:9" x14ac:dyDescent="0.3">
      <c r="E1247" s="52"/>
      <c r="I1247" s="52"/>
    </row>
    <row r="1248" spans="5:9" x14ac:dyDescent="0.3">
      <c r="E1248" s="52"/>
      <c r="I1248" s="52"/>
    </row>
    <row r="1249" spans="5:9" x14ac:dyDescent="0.3">
      <c r="E1249" s="52"/>
      <c r="I1249" s="52"/>
    </row>
    <row r="1250" spans="5:9" x14ac:dyDescent="0.3">
      <c r="E1250" s="52"/>
      <c r="I1250" s="52"/>
    </row>
    <row r="1251" spans="5:9" x14ac:dyDescent="0.3">
      <c r="E1251" s="52"/>
      <c r="I1251" s="52"/>
    </row>
    <row r="1252" spans="5:9" x14ac:dyDescent="0.3">
      <c r="E1252" s="52"/>
      <c r="I1252" s="52"/>
    </row>
    <row r="1253" spans="5:9" x14ac:dyDescent="0.3">
      <c r="E1253" s="52"/>
      <c r="I1253" s="52"/>
    </row>
    <row r="1254" spans="5:9" x14ac:dyDescent="0.3">
      <c r="E1254" s="52"/>
      <c r="I1254" s="52"/>
    </row>
    <row r="1255" spans="5:9" x14ac:dyDescent="0.3">
      <c r="E1255" s="52"/>
      <c r="I1255" s="52"/>
    </row>
    <row r="1256" spans="5:9" x14ac:dyDescent="0.3">
      <c r="E1256" s="52"/>
      <c r="I1256" s="52"/>
    </row>
    <row r="1257" spans="5:9" x14ac:dyDescent="0.3">
      <c r="E1257" s="52"/>
      <c r="I1257" s="52"/>
    </row>
    <row r="1258" spans="5:9" x14ac:dyDescent="0.3">
      <c r="E1258" s="52"/>
      <c r="I1258" s="52"/>
    </row>
    <row r="1259" spans="5:9" x14ac:dyDescent="0.3">
      <c r="E1259" s="52"/>
      <c r="I1259" s="52"/>
    </row>
    <row r="1260" spans="5:9" x14ac:dyDescent="0.3">
      <c r="E1260" s="52"/>
      <c r="I1260" s="52"/>
    </row>
    <row r="1261" spans="5:9" x14ac:dyDescent="0.3">
      <c r="E1261" s="52"/>
      <c r="I1261" s="52"/>
    </row>
    <row r="1262" spans="5:9" x14ac:dyDescent="0.3">
      <c r="E1262" s="52"/>
      <c r="I1262" s="52"/>
    </row>
    <row r="1263" spans="5:9" x14ac:dyDescent="0.3">
      <c r="E1263" s="52"/>
      <c r="I1263" s="52"/>
    </row>
    <row r="1264" spans="5:9" x14ac:dyDescent="0.3">
      <c r="E1264" s="52"/>
      <c r="I1264" s="52"/>
    </row>
    <row r="1265" spans="5:9" x14ac:dyDescent="0.3">
      <c r="E1265" s="52"/>
      <c r="I1265" s="52"/>
    </row>
    <row r="1266" spans="5:9" x14ac:dyDescent="0.3">
      <c r="E1266" s="52"/>
      <c r="I1266" s="52"/>
    </row>
    <row r="1267" spans="5:9" x14ac:dyDescent="0.3">
      <c r="E1267" s="52"/>
      <c r="I1267" s="52"/>
    </row>
    <row r="1268" spans="5:9" x14ac:dyDescent="0.3">
      <c r="E1268" s="52"/>
      <c r="I1268" s="52"/>
    </row>
    <row r="1269" spans="5:9" x14ac:dyDescent="0.3">
      <c r="E1269" s="52"/>
      <c r="I1269" s="52"/>
    </row>
    <row r="1270" spans="5:9" x14ac:dyDescent="0.3">
      <c r="E1270" s="52"/>
      <c r="I1270" s="52"/>
    </row>
    <row r="1271" spans="5:9" x14ac:dyDescent="0.3">
      <c r="E1271" s="52"/>
      <c r="I1271" s="52"/>
    </row>
    <row r="1272" spans="5:9" x14ac:dyDescent="0.3">
      <c r="E1272" s="52"/>
      <c r="I1272" s="52"/>
    </row>
    <row r="1273" spans="5:9" x14ac:dyDescent="0.3">
      <c r="E1273" s="52"/>
      <c r="I1273" s="52"/>
    </row>
    <row r="1274" spans="5:9" x14ac:dyDescent="0.3">
      <c r="E1274" s="52"/>
      <c r="I1274" s="52"/>
    </row>
    <row r="1275" spans="5:9" x14ac:dyDescent="0.3">
      <c r="E1275" s="52"/>
      <c r="I1275" s="52"/>
    </row>
    <row r="1276" spans="5:9" x14ac:dyDescent="0.3">
      <c r="E1276" s="52"/>
      <c r="I1276" s="52"/>
    </row>
    <row r="1277" spans="5:9" x14ac:dyDescent="0.3">
      <c r="E1277" s="52"/>
      <c r="I1277" s="52"/>
    </row>
    <row r="1278" spans="5:9" x14ac:dyDescent="0.3">
      <c r="E1278" s="52"/>
      <c r="I1278" s="52"/>
    </row>
    <row r="1279" spans="5:9" x14ac:dyDescent="0.3">
      <c r="E1279" s="52"/>
      <c r="I1279" s="52"/>
    </row>
    <row r="1280" spans="5:9" x14ac:dyDescent="0.3">
      <c r="E1280" s="52"/>
      <c r="I1280" s="52"/>
    </row>
    <row r="1281" spans="5:9" x14ac:dyDescent="0.3">
      <c r="E1281" s="52"/>
      <c r="I1281" s="52"/>
    </row>
    <row r="1282" spans="5:9" x14ac:dyDescent="0.3">
      <c r="E1282" s="52"/>
      <c r="I1282" s="52"/>
    </row>
    <row r="1283" spans="5:9" x14ac:dyDescent="0.3">
      <c r="E1283" s="52"/>
      <c r="I1283" s="52"/>
    </row>
    <row r="1284" spans="5:9" x14ac:dyDescent="0.3">
      <c r="E1284" s="52"/>
      <c r="I1284" s="52"/>
    </row>
    <row r="1285" spans="5:9" x14ac:dyDescent="0.3">
      <c r="E1285" s="52"/>
      <c r="I1285" s="52"/>
    </row>
    <row r="1286" spans="5:9" x14ac:dyDescent="0.3">
      <c r="E1286" s="52"/>
      <c r="I1286" s="52"/>
    </row>
    <row r="1287" spans="5:9" x14ac:dyDescent="0.3">
      <c r="E1287" s="52"/>
      <c r="I1287" s="52"/>
    </row>
    <row r="1288" spans="5:9" x14ac:dyDescent="0.3">
      <c r="E1288" s="52"/>
      <c r="I1288" s="52"/>
    </row>
    <row r="1289" spans="5:9" x14ac:dyDescent="0.3">
      <c r="E1289" s="52"/>
      <c r="I1289" s="52"/>
    </row>
    <row r="1290" spans="5:9" x14ac:dyDescent="0.3">
      <c r="E1290" s="52"/>
      <c r="I1290" s="52"/>
    </row>
    <row r="1291" spans="5:9" x14ac:dyDescent="0.3">
      <c r="E1291" s="52"/>
      <c r="I1291" s="52"/>
    </row>
    <row r="1292" spans="5:9" x14ac:dyDescent="0.3">
      <c r="E1292" s="52"/>
      <c r="I1292" s="52"/>
    </row>
    <row r="1293" spans="5:9" x14ac:dyDescent="0.3">
      <c r="E1293" s="52"/>
      <c r="I1293" s="52"/>
    </row>
    <row r="1294" spans="5:9" x14ac:dyDescent="0.3">
      <c r="E1294" s="52"/>
      <c r="I1294" s="52"/>
    </row>
    <row r="1295" spans="5:9" x14ac:dyDescent="0.3">
      <c r="E1295" s="52"/>
      <c r="I1295" s="52"/>
    </row>
    <row r="1296" spans="5:9" x14ac:dyDescent="0.3">
      <c r="E1296" s="52"/>
      <c r="I1296" s="52"/>
    </row>
    <row r="1297" spans="5:9" x14ac:dyDescent="0.3">
      <c r="E1297" s="52"/>
      <c r="I1297" s="52"/>
    </row>
    <row r="1298" spans="5:9" x14ac:dyDescent="0.3">
      <c r="E1298" s="52"/>
      <c r="I1298" s="52"/>
    </row>
    <row r="1299" spans="5:9" x14ac:dyDescent="0.3">
      <c r="E1299" s="52"/>
      <c r="I1299" s="52"/>
    </row>
    <row r="1300" spans="5:9" x14ac:dyDescent="0.3">
      <c r="E1300" s="52"/>
      <c r="I1300" s="52"/>
    </row>
    <row r="1301" spans="5:9" x14ac:dyDescent="0.3">
      <c r="E1301" s="52"/>
      <c r="I1301" s="52"/>
    </row>
    <row r="1302" spans="5:9" x14ac:dyDescent="0.3">
      <c r="E1302" s="52"/>
      <c r="I1302" s="52"/>
    </row>
    <row r="1303" spans="5:9" x14ac:dyDescent="0.3">
      <c r="E1303" s="52"/>
      <c r="I1303" s="52"/>
    </row>
    <row r="1304" spans="5:9" x14ac:dyDescent="0.3">
      <c r="E1304" s="52"/>
      <c r="I1304" s="52"/>
    </row>
    <row r="1305" spans="5:9" x14ac:dyDescent="0.3">
      <c r="E1305" s="52"/>
      <c r="I1305" s="52"/>
    </row>
    <row r="1306" spans="5:9" x14ac:dyDescent="0.3">
      <c r="E1306" s="52"/>
      <c r="I1306" s="52"/>
    </row>
    <row r="1307" spans="5:9" x14ac:dyDescent="0.3">
      <c r="E1307" s="52"/>
      <c r="I1307" s="52"/>
    </row>
    <row r="1308" spans="5:9" x14ac:dyDescent="0.3">
      <c r="E1308" s="52"/>
      <c r="I1308" s="52"/>
    </row>
    <row r="1309" spans="5:9" x14ac:dyDescent="0.3">
      <c r="E1309" s="52"/>
      <c r="I1309" s="52"/>
    </row>
    <row r="1310" spans="5:9" x14ac:dyDescent="0.3">
      <c r="E1310" s="52"/>
      <c r="I1310" s="52"/>
    </row>
    <row r="1311" spans="5:9" x14ac:dyDescent="0.3">
      <c r="E1311" s="52"/>
      <c r="I1311" s="52"/>
    </row>
    <row r="1312" spans="5:9" x14ac:dyDescent="0.3">
      <c r="E1312" s="52"/>
      <c r="I1312" s="52"/>
    </row>
    <row r="1313" spans="5:9" x14ac:dyDescent="0.3">
      <c r="E1313" s="52"/>
      <c r="I1313" s="52"/>
    </row>
    <row r="1314" spans="5:9" x14ac:dyDescent="0.3">
      <c r="E1314" s="52"/>
      <c r="I1314" s="52"/>
    </row>
    <row r="1315" spans="5:9" x14ac:dyDescent="0.3">
      <c r="E1315" s="52"/>
      <c r="I1315" s="52"/>
    </row>
    <row r="1316" spans="5:9" x14ac:dyDescent="0.3">
      <c r="E1316" s="52"/>
      <c r="I1316" s="52"/>
    </row>
    <row r="1317" spans="5:9" x14ac:dyDescent="0.3">
      <c r="E1317" s="52"/>
      <c r="I1317" s="52"/>
    </row>
    <row r="1318" spans="5:9" x14ac:dyDescent="0.3">
      <c r="E1318" s="52"/>
      <c r="I1318" s="52"/>
    </row>
    <row r="1319" spans="5:9" x14ac:dyDescent="0.3">
      <c r="E1319" s="52"/>
      <c r="I1319" s="52"/>
    </row>
    <row r="1320" spans="5:9" x14ac:dyDescent="0.3">
      <c r="E1320" s="52"/>
      <c r="I1320" s="52"/>
    </row>
    <row r="1321" spans="5:9" x14ac:dyDescent="0.3">
      <c r="E1321" s="52"/>
      <c r="I1321" s="52"/>
    </row>
    <row r="1322" spans="5:9" x14ac:dyDescent="0.3">
      <c r="E1322" s="52"/>
      <c r="I1322" s="52"/>
    </row>
    <row r="1323" spans="5:9" x14ac:dyDescent="0.3">
      <c r="E1323" s="52"/>
      <c r="I1323" s="52"/>
    </row>
    <row r="1324" spans="5:9" x14ac:dyDescent="0.3">
      <c r="E1324" s="52"/>
      <c r="I1324" s="52"/>
    </row>
    <row r="1325" spans="5:9" x14ac:dyDescent="0.3">
      <c r="E1325" s="52"/>
      <c r="I1325" s="52"/>
    </row>
    <row r="1326" spans="5:9" x14ac:dyDescent="0.3">
      <c r="E1326" s="52"/>
      <c r="I1326" s="52"/>
    </row>
    <row r="1327" spans="5:9" x14ac:dyDescent="0.3">
      <c r="E1327" s="52"/>
      <c r="I1327" s="52"/>
    </row>
    <row r="1328" spans="5:9" x14ac:dyDescent="0.3">
      <c r="E1328" s="52"/>
      <c r="I1328" s="52"/>
    </row>
    <row r="1329" spans="5:9" x14ac:dyDescent="0.3">
      <c r="E1329" s="52"/>
      <c r="I1329" s="52"/>
    </row>
    <row r="1330" spans="5:9" x14ac:dyDescent="0.3">
      <c r="E1330" s="52"/>
      <c r="I1330" s="52"/>
    </row>
    <row r="1331" spans="5:9" x14ac:dyDescent="0.3">
      <c r="E1331" s="52"/>
      <c r="I1331" s="52"/>
    </row>
    <row r="1332" spans="5:9" x14ac:dyDescent="0.3">
      <c r="E1332" s="52"/>
      <c r="I1332" s="52"/>
    </row>
    <row r="1333" spans="5:9" x14ac:dyDescent="0.3">
      <c r="E1333" s="52"/>
      <c r="I1333" s="52"/>
    </row>
    <row r="1334" spans="5:9" x14ac:dyDescent="0.3">
      <c r="E1334" s="52"/>
      <c r="I1334" s="52"/>
    </row>
    <row r="1335" spans="5:9" x14ac:dyDescent="0.3">
      <c r="E1335" s="52"/>
      <c r="I1335" s="52"/>
    </row>
    <row r="1336" spans="5:9" x14ac:dyDescent="0.3">
      <c r="E1336" s="52"/>
      <c r="I1336" s="52"/>
    </row>
    <row r="1337" spans="5:9" x14ac:dyDescent="0.3">
      <c r="E1337" s="52"/>
      <c r="I1337" s="52"/>
    </row>
    <row r="1338" spans="5:9" x14ac:dyDescent="0.3">
      <c r="E1338" s="52"/>
      <c r="I1338" s="52"/>
    </row>
    <row r="1339" spans="5:9" x14ac:dyDescent="0.3">
      <c r="E1339" s="52"/>
      <c r="I1339" s="52"/>
    </row>
    <row r="1340" spans="5:9" x14ac:dyDescent="0.3">
      <c r="E1340" s="52"/>
      <c r="I1340" s="52"/>
    </row>
    <row r="1341" spans="5:9" x14ac:dyDescent="0.3">
      <c r="E1341" s="52"/>
      <c r="I1341" s="52"/>
    </row>
    <row r="1342" spans="5:9" x14ac:dyDescent="0.3">
      <c r="E1342" s="52"/>
      <c r="I1342" s="52"/>
    </row>
    <row r="1343" spans="5:9" x14ac:dyDescent="0.3">
      <c r="E1343" s="52"/>
      <c r="I1343" s="52"/>
    </row>
    <row r="1344" spans="5:9" x14ac:dyDescent="0.3">
      <c r="E1344" s="52"/>
      <c r="I1344" s="52"/>
    </row>
    <row r="1345" spans="5:9" x14ac:dyDescent="0.3">
      <c r="E1345" s="52"/>
      <c r="I1345" s="52"/>
    </row>
    <row r="1346" spans="5:9" x14ac:dyDescent="0.3">
      <c r="E1346" s="52"/>
      <c r="I1346" s="52"/>
    </row>
    <row r="1347" spans="5:9" x14ac:dyDescent="0.3">
      <c r="E1347" s="52"/>
      <c r="I1347" s="52"/>
    </row>
    <row r="1348" spans="5:9" x14ac:dyDescent="0.3">
      <c r="E1348" s="52"/>
      <c r="I1348" s="52"/>
    </row>
    <row r="1349" spans="5:9" x14ac:dyDescent="0.3">
      <c r="E1349" s="52"/>
      <c r="I1349" s="52"/>
    </row>
    <row r="1350" spans="5:9" x14ac:dyDescent="0.3">
      <c r="E1350" s="52"/>
      <c r="I1350" s="52"/>
    </row>
    <row r="1351" spans="5:9" x14ac:dyDescent="0.3">
      <c r="E1351" s="52"/>
      <c r="I1351" s="52"/>
    </row>
    <row r="1352" spans="5:9" x14ac:dyDescent="0.3">
      <c r="E1352" s="52"/>
      <c r="I1352" s="52"/>
    </row>
    <row r="1353" spans="5:9" x14ac:dyDescent="0.3">
      <c r="E1353" s="52"/>
      <c r="I1353" s="52"/>
    </row>
    <row r="1354" spans="5:9" x14ac:dyDescent="0.3">
      <c r="E1354" s="52"/>
      <c r="I1354" s="52"/>
    </row>
    <row r="1355" spans="5:9" x14ac:dyDescent="0.3">
      <c r="E1355" s="52"/>
      <c r="I1355" s="52"/>
    </row>
    <row r="1356" spans="5:9" x14ac:dyDescent="0.3">
      <c r="E1356" s="52"/>
      <c r="I1356" s="52"/>
    </row>
    <row r="1357" spans="5:9" x14ac:dyDescent="0.3">
      <c r="E1357" s="52"/>
      <c r="I1357" s="52"/>
    </row>
    <row r="1358" spans="5:9" x14ac:dyDescent="0.3">
      <c r="E1358" s="52"/>
      <c r="I1358" s="52"/>
    </row>
    <row r="1359" spans="5:9" x14ac:dyDescent="0.3">
      <c r="E1359" s="52"/>
      <c r="I1359" s="52"/>
    </row>
    <row r="1360" spans="5:9" x14ac:dyDescent="0.3">
      <c r="E1360" s="52"/>
      <c r="I1360" s="52"/>
    </row>
    <row r="1361" spans="5:9" x14ac:dyDescent="0.3">
      <c r="E1361" s="52"/>
      <c r="I1361" s="52"/>
    </row>
    <row r="1362" spans="5:9" x14ac:dyDescent="0.3">
      <c r="E1362" s="52"/>
      <c r="I1362" s="52"/>
    </row>
    <row r="1363" spans="5:9" x14ac:dyDescent="0.3">
      <c r="E1363" s="52"/>
      <c r="I1363" s="52"/>
    </row>
    <row r="1364" spans="5:9" x14ac:dyDescent="0.3">
      <c r="E1364" s="52"/>
      <c r="I1364" s="52"/>
    </row>
    <row r="1365" spans="5:9" x14ac:dyDescent="0.3">
      <c r="E1365" s="52"/>
      <c r="I1365" s="52"/>
    </row>
    <row r="1366" spans="5:9" x14ac:dyDescent="0.3">
      <c r="E1366" s="52"/>
      <c r="I1366" s="52"/>
    </row>
    <row r="1367" spans="5:9" x14ac:dyDescent="0.3">
      <c r="E1367" s="52"/>
      <c r="I1367" s="52"/>
    </row>
    <row r="1368" spans="5:9" x14ac:dyDescent="0.3">
      <c r="E1368" s="52"/>
      <c r="I1368" s="52"/>
    </row>
    <row r="1369" spans="5:9" x14ac:dyDescent="0.3">
      <c r="E1369" s="52"/>
      <c r="I1369" s="52"/>
    </row>
    <row r="1370" spans="5:9" x14ac:dyDescent="0.3">
      <c r="E1370" s="52"/>
      <c r="I1370" s="52"/>
    </row>
    <row r="1371" spans="5:9" x14ac:dyDescent="0.3">
      <c r="E1371" s="52"/>
      <c r="I1371" s="52"/>
    </row>
    <row r="1372" spans="5:9" x14ac:dyDescent="0.3">
      <c r="E1372" s="52"/>
      <c r="I1372" s="52"/>
    </row>
    <row r="1373" spans="5:9" x14ac:dyDescent="0.3">
      <c r="E1373" s="52"/>
      <c r="I1373" s="52"/>
    </row>
    <row r="1374" spans="5:9" x14ac:dyDescent="0.3">
      <c r="E1374" s="52"/>
      <c r="I1374" s="52"/>
    </row>
    <row r="1375" spans="5:9" x14ac:dyDescent="0.3">
      <c r="E1375" s="52"/>
      <c r="I1375" s="52"/>
    </row>
    <row r="1376" spans="5:9" x14ac:dyDescent="0.3">
      <c r="E1376" s="52"/>
      <c r="I1376" s="52"/>
    </row>
    <row r="1377" spans="5:9" x14ac:dyDescent="0.3">
      <c r="E1377" s="52"/>
      <c r="I1377" s="52"/>
    </row>
    <row r="1378" spans="5:9" x14ac:dyDescent="0.3">
      <c r="E1378" s="52"/>
      <c r="I1378" s="52"/>
    </row>
    <row r="1379" spans="5:9" x14ac:dyDescent="0.3">
      <c r="E1379" s="52"/>
      <c r="I1379" s="52"/>
    </row>
    <row r="1380" spans="5:9" x14ac:dyDescent="0.3">
      <c r="E1380" s="52"/>
      <c r="I1380" s="52"/>
    </row>
    <row r="1381" spans="5:9" x14ac:dyDescent="0.3">
      <c r="E1381" s="52"/>
      <c r="I1381" s="52"/>
    </row>
    <row r="1382" spans="5:9" x14ac:dyDescent="0.3">
      <c r="E1382" s="52"/>
      <c r="I1382" s="52"/>
    </row>
    <row r="1383" spans="5:9" x14ac:dyDescent="0.3">
      <c r="E1383" s="52"/>
      <c r="I1383" s="52"/>
    </row>
    <row r="1384" spans="5:9" x14ac:dyDescent="0.3">
      <c r="E1384" s="52"/>
      <c r="I1384" s="52"/>
    </row>
    <row r="1385" spans="5:9" x14ac:dyDescent="0.3">
      <c r="E1385" s="52"/>
      <c r="I1385" s="52"/>
    </row>
    <row r="1386" spans="5:9" x14ac:dyDescent="0.3">
      <c r="E1386" s="52"/>
      <c r="I1386" s="52"/>
    </row>
    <row r="1387" spans="5:9" x14ac:dyDescent="0.3">
      <c r="E1387" s="52"/>
      <c r="I1387" s="52"/>
    </row>
    <row r="1388" spans="5:9" x14ac:dyDescent="0.3">
      <c r="E1388" s="52"/>
      <c r="I1388" s="52"/>
    </row>
    <row r="1389" spans="5:9" x14ac:dyDescent="0.3">
      <c r="E1389" s="52"/>
      <c r="I1389" s="52"/>
    </row>
    <row r="1390" spans="5:9" x14ac:dyDescent="0.3">
      <c r="E1390" s="52"/>
      <c r="I1390" s="52"/>
    </row>
    <row r="1391" spans="5:9" x14ac:dyDescent="0.3">
      <c r="E1391" s="52"/>
      <c r="I1391" s="52"/>
    </row>
    <row r="1392" spans="5:9" x14ac:dyDescent="0.3">
      <c r="E1392" s="52"/>
      <c r="I1392" s="52"/>
    </row>
    <row r="1393" spans="5:9" x14ac:dyDescent="0.3">
      <c r="E1393" s="52"/>
      <c r="I1393" s="52"/>
    </row>
    <row r="1394" spans="5:9" x14ac:dyDescent="0.3">
      <c r="E1394" s="52"/>
      <c r="I1394" s="52"/>
    </row>
    <row r="1395" spans="5:9" x14ac:dyDescent="0.3">
      <c r="E1395" s="52"/>
      <c r="I1395" s="52"/>
    </row>
    <row r="1396" spans="5:9" x14ac:dyDescent="0.3">
      <c r="E1396" s="52"/>
      <c r="I1396" s="52"/>
    </row>
    <row r="1397" spans="5:9" x14ac:dyDescent="0.3">
      <c r="E1397" s="52"/>
      <c r="I1397" s="52"/>
    </row>
    <row r="1398" spans="5:9" x14ac:dyDescent="0.3">
      <c r="E1398" s="52"/>
      <c r="I1398" s="52"/>
    </row>
    <row r="1399" spans="5:9" x14ac:dyDescent="0.3">
      <c r="E1399" s="52"/>
      <c r="I1399" s="52"/>
    </row>
    <row r="1400" spans="5:9" x14ac:dyDescent="0.3">
      <c r="E1400" s="52"/>
      <c r="I1400" s="52"/>
    </row>
    <row r="1401" spans="5:9" x14ac:dyDescent="0.3">
      <c r="E1401" s="52"/>
      <c r="I1401" s="52"/>
    </row>
    <row r="1402" spans="5:9" x14ac:dyDescent="0.3">
      <c r="E1402" s="52"/>
      <c r="I1402" s="52"/>
    </row>
    <row r="1403" spans="5:9" x14ac:dyDescent="0.3">
      <c r="E1403" s="52"/>
      <c r="I1403" s="52"/>
    </row>
    <row r="1404" spans="5:9" x14ac:dyDescent="0.3">
      <c r="E1404" s="52"/>
      <c r="I1404" s="52"/>
    </row>
    <row r="1405" spans="5:9" x14ac:dyDescent="0.3">
      <c r="E1405" s="52"/>
      <c r="I1405" s="52"/>
    </row>
    <row r="1406" spans="5:9" x14ac:dyDescent="0.3">
      <c r="E1406" s="52"/>
      <c r="I1406" s="52"/>
    </row>
    <row r="1407" spans="5:9" x14ac:dyDescent="0.3">
      <c r="E1407" s="52"/>
      <c r="I1407" s="52"/>
    </row>
    <row r="1408" spans="5:9" x14ac:dyDescent="0.3">
      <c r="E1408" s="52"/>
      <c r="I1408" s="52"/>
    </row>
    <row r="1409" spans="5:9" x14ac:dyDescent="0.3">
      <c r="E1409" s="52"/>
      <c r="I1409" s="52"/>
    </row>
    <row r="1410" spans="5:9" x14ac:dyDescent="0.3">
      <c r="E1410" s="52"/>
      <c r="I1410" s="52"/>
    </row>
    <row r="1411" spans="5:9" x14ac:dyDescent="0.3">
      <c r="E1411" s="52"/>
      <c r="I1411" s="52"/>
    </row>
    <row r="1412" spans="5:9" x14ac:dyDescent="0.3">
      <c r="E1412" s="52"/>
      <c r="I1412" s="52"/>
    </row>
    <row r="1413" spans="5:9" x14ac:dyDescent="0.3">
      <c r="E1413" s="52"/>
      <c r="I1413" s="52"/>
    </row>
    <row r="1414" spans="5:9" x14ac:dyDescent="0.3">
      <c r="E1414" s="52"/>
      <c r="I1414" s="52"/>
    </row>
    <row r="1415" spans="5:9" x14ac:dyDescent="0.3">
      <c r="E1415" s="52"/>
      <c r="I1415" s="52"/>
    </row>
    <row r="1416" spans="5:9" x14ac:dyDescent="0.3">
      <c r="E1416" s="52"/>
      <c r="I1416" s="52"/>
    </row>
    <row r="1417" spans="5:9" x14ac:dyDescent="0.3">
      <c r="E1417" s="52"/>
      <c r="I1417" s="52"/>
    </row>
    <row r="1418" spans="5:9" x14ac:dyDescent="0.3">
      <c r="E1418" s="52"/>
      <c r="I1418" s="52"/>
    </row>
    <row r="1419" spans="5:9" x14ac:dyDescent="0.3">
      <c r="E1419" s="52"/>
      <c r="I1419" s="52"/>
    </row>
    <row r="1420" spans="5:9" x14ac:dyDescent="0.3">
      <c r="E1420" s="52"/>
      <c r="I1420" s="52"/>
    </row>
    <row r="1421" spans="5:9" x14ac:dyDescent="0.3">
      <c r="E1421" s="52"/>
      <c r="I1421" s="52"/>
    </row>
    <row r="1422" spans="5:9" x14ac:dyDescent="0.3">
      <c r="E1422" s="52"/>
      <c r="I1422" s="52"/>
    </row>
    <row r="1423" spans="5:9" x14ac:dyDescent="0.3">
      <c r="E1423" s="52"/>
      <c r="I1423" s="52"/>
    </row>
    <row r="1424" spans="5:9" x14ac:dyDescent="0.3">
      <c r="E1424" s="52"/>
      <c r="I1424" s="52"/>
    </row>
    <row r="1425" spans="5:9" x14ac:dyDescent="0.3">
      <c r="E1425" s="52"/>
      <c r="I1425" s="52"/>
    </row>
    <row r="1426" spans="5:9" x14ac:dyDescent="0.3">
      <c r="E1426" s="52"/>
      <c r="I1426" s="52"/>
    </row>
    <row r="1427" spans="5:9" x14ac:dyDescent="0.3">
      <c r="E1427" s="52"/>
      <c r="I1427" s="52"/>
    </row>
    <row r="1428" spans="5:9" x14ac:dyDescent="0.3">
      <c r="E1428" s="52"/>
      <c r="I1428" s="52"/>
    </row>
    <row r="1429" spans="5:9" x14ac:dyDescent="0.3">
      <c r="E1429" s="52"/>
      <c r="I1429" s="52"/>
    </row>
    <row r="1430" spans="5:9" x14ac:dyDescent="0.3">
      <c r="E1430" s="52"/>
      <c r="I1430" s="52"/>
    </row>
    <row r="1431" spans="5:9" x14ac:dyDescent="0.3">
      <c r="E1431" s="52"/>
      <c r="I1431" s="52"/>
    </row>
    <row r="1432" spans="5:9" x14ac:dyDescent="0.3">
      <c r="E1432" s="52"/>
      <c r="I1432" s="52"/>
    </row>
    <row r="1433" spans="5:9" x14ac:dyDescent="0.3">
      <c r="E1433" s="52"/>
      <c r="I1433" s="52"/>
    </row>
    <row r="1434" spans="5:9" x14ac:dyDescent="0.3">
      <c r="E1434" s="52"/>
      <c r="I1434" s="52"/>
    </row>
    <row r="1435" spans="5:9" x14ac:dyDescent="0.3">
      <c r="E1435" s="52"/>
      <c r="I1435" s="52"/>
    </row>
    <row r="1436" spans="5:9" x14ac:dyDescent="0.3">
      <c r="E1436" s="52"/>
      <c r="I1436" s="52"/>
    </row>
    <row r="1437" spans="5:9" x14ac:dyDescent="0.3">
      <c r="E1437" s="52"/>
      <c r="I1437" s="52"/>
    </row>
    <row r="1438" spans="5:9" x14ac:dyDescent="0.3">
      <c r="E1438" s="52"/>
      <c r="I1438" s="52"/>
    </row>
    <row r="1439" spans="5:9" x14ac:dyDescent="0.3">
      <c r="E1439" s="52"/>
      <c r="I1439" s="52"/>
    </row>
    <row r="1440" spans="5:9" x14ac:dyDescent="0.3">
      <c r="E1440" s="52"/>
      <c r="I1440" s="52"/>
    </row>
    <row r="1441" spans="5:9" x14ac:dyDescent="0.3">
      <c r="E1441" s="52"/>
      <c r="I1441" s="52"/>
    </row>
    <row r="1442" spans="5:9" x14ac:dyDescent="0.3">
      <c r="E1442" s="52"/>
      <c r="I1442" s="52"/>
    </row>
    <row r="1443" spans="5:9" x14ac:dyDescent="0.3">
      <c r="E1443" s="52"/>
      <c r="I1443" s="52"/>
    </row>
    <row r="1444" spans="5:9" x14ac:dyDescent="0.3">
      <c r="E1444" s="52"/>
      <c r="I1444" s="52"/>
    </row>
    <row r="1445" spans="5:9" x14ac:dyDescent="0.3">
      <c r="E1445" s="52"/>
      <c r="I1445" s="52"/>
    </row>
    <row r="1446" spans="5:9" x14ac:dyDescent="0.3">
      <c r="E1446" s="52"/>
      <c r="I1446" s="52"/>
    </row>
    <row r="1447" spans="5:9" x14ac:dyDescent="0.3">
      <c r="E1447" s="52"/>
      <c r="I1447" s="52"/>
    </row>
    <row r="1448" spans="5:9" x14ac:dyDescent="0.3">
      <c r="E1448" s="52"/>
      <c r="I1448" s="52"/>
    </row>
    <row r="1449" spans="5:9" x14ac:dyDescent="0.3">
      <c r="E1449" s="52"/>
      <c r="I1449" s="52"/>
    </row>
    <row r="1450" spans="5:9" x14ac:dyDescent="0.3">
      <c r="E1450" s="52"/>
      <c r="I1450" s="52"/>
    </row>
    <row r="1451" spans="5:9" x14ac:dyDescent="0.3">
      <c r="E1451" s="52"/>
      <c r="I1451" s="52"/>
    </row>
    <row r="1452" spans="5:9" x14ac:dyDescent="0.3">
      <c r="E1452" s="52"/>
      <c r="I1452" s="52"/>
    </row>
    <row r="1453" spans="5:9" x14ac:dyDescent="0.3">
      <c r="E1453" s="52"/>
      <c r="I1453" s="52"/>
    </row>
    <row r="1454" spans="5:9" x14ac:dyDescent="0.3">
      <c r="E1454" s="52"/>
      <c r="I1454" s="52"/>
    </row>
    <row r="1455" spans="5:9" x14ac:dyDescent="0.3">
      <c r="E1455" s="52"/>
      <c r="I1455" s="52"/>
    </row>
    <row r="1456" spans="5:9" x14ac:dyDescent="0.3">
      <c r="E1456" s="52"/>
      <c r="I1456" s="52"/>
    </row>
    <row r="1457" spans="5:9" x14ac:dyDescent="0.3">
      <c r="E1457" s="52"/>
      <c r="I1457" s="52"/>
    </row>
    <row r="1458" spans="5:9" x14ac:dyDescent="0.3">
      <c r="E1458" s="52"/>
      <c r="I1458" s="52"/>
    </row>
    <row r="1459" spans="5:9" x14ac:dyDescent="0.3">
      <c r="E1459" s="52"/>
      <c r="I1459" s="52"/>
    </row>
    <row r="1460" spans="5:9" x14ac:dyDescent="0.3">
      <c r="E1460" s="52"/>
      <c r="I1460" s="52"/>
    </row>
    <row r="1461" spans="5:9" x14ac:dyDescent="0.3">
      <c r="E1461" s="52"/>
      <c r="I1461" s="52"/>
    </row>
    <row r="1462" spans="5:9" x14ac:dyDescent="0.3">
      <c r="E1462" s="52"/>
      <c r="I1462" s="52"/>
    </row>
    <row r="1463" spans="5:9" x14ac:dyDescent="0.3">
      <c r="E1463" s="52"/>
      <c r="I1463" s="52"/>
    </row>
    <row r="1464" spans="5:9" x14ac:dyDescent="0.3">
      <c r="E1464" s="52"/>
      <c r="I1464" s="52"/>
    </row>
    <row r="1465" spans="5:9" x14ac:dyDescent="0.3">
      <c r="E1465" s="52"/>
      <c r="I1465" s="52"/>
    </row>
    <row r="1466" spans="5:9" x14ac:dyDescent="0.3">
      <c r="E1466" s="52"/>
      <c r="I1466" s="52"/>
    </row>
    <row r="1467" spans="5:9" x14ac:dyDescent="0.3">
      <c r="E1467" s="52"/>
      <c r="I1467" s="52"/>
    </row>
    <row r="1468" spans="5:9" x14ac:dyDescent="0.3">
      <c r="E1468" s="52"/>
      <c r="I1468" s="52"/>
    </row>
    <row r="1469" spans="5:9" x14ac:dyDescent="0.3">
      <c r="E1469" s="52"/>
      <c r="I1469" s="52"/>
    </row>
    <row r="1470" spans="5:9" x14ac:dyDescent="0.3">
      <c r="E1470" s="52"/>
      <c r="I1470" s="52"/>
    </row>
    <row r="1471" spans="5:9" x14ac:dyDescent="0.3">
      <c r="E1471" s="52"/>
      <c r="I1471" s="52"/>
    </row>
    <row r="1472" spans="5:9" x14ac:dyDescent="0.3">
      <c r="E1472" s="52"/>
      <c r="I1472" s="52"/>
    </row>
    <row r="1473" spans="5:9" x14ac:dyDescent="0.3">
      <c r="E1473" s="52"/>
      <c r="I1473" s="52"/>
    </row>
    <row r="1474" spans="5:9" x14ac:dyDescent="0.3">
      <c r="E1474" s="52"/>
      <c r="I1474" s="52"/>
    </row>
    <row r="1475" spans="5:9" x14ac:dyDescent="0.3">
      <c r="E1475" s="52"/>
      <c r="I1475" s="52"/>
    </row>
    <row r="1476" spans="5:9" x14ac:dyDescent="0.3">
      <c r="E1476" s="52"/>
      <c r="I1476" s="52"/>
    </row>
    <row r="1477" spans="5:9" x14ac:dyDescent="0.3">
      <c r="E1477" s="52"/>
      <c r="I1477" s="52"/>
    </row>
    <row r="1478" spans="5:9" x14ac:dyDescent="0.3">
      <c r="E1478" s="52"/>
      <c r="I1478" s="52"/>
    </row>
    <row r="1479" spans="5:9" x14ac:dyDescent="0.3">
      <c r="E1479" s="52"/>
      <c r="I1479" s="52"/>
    </row>
    <row r="1480" spans="5:9" x14ac:dyDescent="0.3">
      <c r="E1480" s="52"/>
      <c r="I1480" s="52"/>
    </row>
    <row r="1481" spans="5:9" x14ac:dyDescent="0.3">
      <c r="E1481" s="52"/>
      <c r="I1481" s="52"/>
    </row>
    <row r="1482" spans="5:9" x14ac:dyDescent="0.3">
      <c r="E1482" s="52"/>
      <c r="I1482" s="52"/>
    </row>
    <row r="1483" spans="5:9" x14ac:dyDescent="0.3">
      <c r="E1483" s="52"/>
      <c r="I1483" s="52"/>
    </row>
    <row r="1484" spans="5:9" x14ac:dyDescent="0.3">
      <c r="E1484" s="52"/>
      <c r="I1484" s="52"/>
    </row>
    <row r="1485" spans="5:9" x14ac:dyDescent="0.3">
      <c r="E1485" s="52"/>
      <c r="I1485" s="52"/>
    </row>
    <row r="1486" spans="5:9" x14ac:dyDescent="0.3">
      <c r="E1486" s="52"/>
      <c r="I1486" s="52"/>
    </row>
    <row r="1487" spans="5:9" x14ac:dyDescent="0.3">
      <c r="E1487" s="52"/>
      <c r="I1487" s="52"/>
    </row>
    <row r="1488" spans="5:9" x14ac:dyDescent="0.3">
      <c r="E1488" s="52"/>
      <c r="I1488" s="52"/>
    </row>
    <row r="1489" spans="5:9" x14ac:dyDescent="0.3">
      <c r="E1489" s="52"/>
      <c r="I1489" s="52"/>
    </row>
    <row r="1490" spans="5:9" x14ac:dyDescent="0.3">
      <c r="E1490" s="52"/>
      <c r="I1490" s="52"/>
    </row>
    <row r="1491" spans="5:9" x14ac:dyDescent="0.3">
      <c r="E1491" s="52"/>
      <c r="I1491" s="52"/>
    </row>
    <row r="1492" spans="5:9" x14ac:dyDescent="0.3">
      <c r="E1492" s="52"/>
      <c r="I1492" s="52"/>
    </row>
    <row r="1493" spans="5:9" x14ac:dyDescent="0.3">
      <c r="E1493" s="52"/>
      <c r="I1493" s="52"/>
    </row>
    <row r="1494" spans="5:9" x14ac:dyDescent="0.3">
      <c r="E1494" s="52"/>
      <c r="I1494" s="52"/>
    </row>
    <row r="1495" spans="5:9" x14ac:dyDescent="0.3">
      <c r="E1495" s="52"/>
      <c r="I1495" s="52"/>
    </row>
    <row r="1496" spans="5:9" x14ac:dyDescent="0.3">
      <c r="E1496" s="52"/>
      <c r="I1496" s="52"/>
    </row>
    <row r="1497" spans="5:9" x14ac:dyDescent="0.3">
      <c r="E1497" s="52"/>
      <c r="I1497" s="52"/>
    </row>
    <row r="1498" spans="5:9" x14ac:dyDescent="0.3">
      <c r="E1498" s="52"/>
      <c r="I1498" s="52"/>
    </row>
    <row r="1499" spans="5:9" x14ac:dyDescent="0.3">
      <c r="E1499" s="52"/>
      <c r="I1499" s="52"/>
    </row>
    <row r="1500" spans="5:9" x14ac:dyDescent="0.3">
      <c r="E1500" s="52"/>
      <c r="I1500" s="52"/>
    </row>
    <row r="1501" spans="5:9" x14ac:dyDescent="0.3">
      <c r="E1501" s="52"/>
      <c r="I1501" s="52"/>
    </row>
    <row r="1502" spans="5:9" x14ac:dyDescent="0.3">
      <c r="E1502" s="52"/>
      <c r="I1502" s="52"/>
    </row>
    <row r="1503" spans="5:9" x14ac:dyDescent="0.3">
      <c r="E1503" s="52"/>
      <c r="I1503" s="52"/>
    </row>
    <row r="1504" spans="5:9" x14ac:dyDescent="0.3">
      <c r="E1504" s="52"/>
      <c r="I1504" s="52"/>
    </row>
    <row r="1505" spans="5:9" x14ac:dyDescent="0.3">
      <c r="E1505" s="52"/>
      <c r="I1505" s="52"/>
    </row>
    <row r="1506" spans="5:9" x14ac:dyDescent="0.3">
      <c r="E1506" s="52"/>
      <c r="I1506" s="52"/>
    </row>
    <row r="1507" spans="5:9" x14ac:dyDescent="0.3">
      <c r="E1507" s="52"/>
      <c r="I1507" s="52"/>
    </row>
  </sheetData>
  <mergeCells count="23">
    <mergeCell ref="D1:P1"/>
    <mergeCell ref="B2:C5"/>
    <mergeCell ref="D2:D5"/>
    <mergeCell ref="E2:H2"/>
    <mergeCell ref="I2:L2"/>
    <mergeCell ref="M2:P2"/>
    <mergeCell ref="E3:H3"/>
    <mergeCell ref="I3:L3"/>
    <mergeCell ref="M3:P3"/>
    <mergeCell ref="Q18:R18"/>
    <mergeCell ref="E41:F41"/>
    <mergeCell ref="Q41:R41"/>
    <mergeCell ref="I30:L30"/>
    <mergeCell ref="E33:F33"/>
    <mergeCell ref="Q33:R33"/>
    <mergeCell ref="Q35:R35"/>
    <mergeCell ref="Q37:R37"/>
    <mergeCell ref="B54:B57"/>
    <mergeCell ref="Q43:R43"/>
    <mergeCell ref="E46:G46"/>
    <mergeCell ref="E47:H47"/>
    <mergeCell ref="M47:P47"/>
    <mergeCell ref="Q47:R47"/>
  </mergeCells>
  <printOptions gridLines="1"/>
  <pageMargins left="0.94488188976377963" right="0.55118110236220474" top="0.98425196850393704" bottom="0.35433070866141736" header="0.62992125984251968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SCUOLA SECONDARIA (8)</vt:lpstr>
      <vt:lpstr>'SCUOLA SECONDARIA (8)'!Area_stampa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</dc:creator>
  <cp:lastModifiedBy>AsusPro</cp:lastModifiedBy>
  <cp:lastPrinted>2022-09-13T10:51:58Z</cp:lastPrinted>
  <dcterms:created xsi:type="dcterms:W3CDTF">2007-09-18T15:47:09Z</dcterms:created>
  <dcterms:modified xsi:type="dcterms:W3CDTF">2022-09-13T13:54:25Z</dcterms:modified>
</cp:coreProperties>
</file>